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80" documentId="120_S{2AC9BD13-BADA-5192-A53E-5A8FF88502F6}" xr6:coauthVersionLast="47" xr6:coauthVersionMax="47" xr10:uidLastSave="{C8654D0B-58EF-4196-BCD1-3C028FD25A7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<sst xmlns="http://schemas.openxmlformats.org/spreadsheetml/2006/main" count="181511" uniqueCount="39132">
  <si>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</si>
  <si>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</si>
  <si>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</si>
  <si>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</si>
  <si>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</si>
  <si>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</si>
  <si>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</si>
  <si>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</si>
  <si>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</si>
  <si>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</si>
  <si>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</si>
  <si>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</si>
  <si>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</si>
  <si>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</si>
  <si>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</si>
  <si>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</si>
  <si>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</si>
  <si>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</si>
  <si>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</si>
  <si>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</si>
  <si>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</si>
  <si>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</si>
  <si>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</si>
  <si>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</si>
  <si>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</si>
  <si>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</si>
  <si>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</si>
  <si>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</si>
  <si>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</si>
  <si>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</si>
  <si>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</si>
  <si>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</si>
  <si>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</si>
  <si>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</si>
  <si>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</si>
  <si>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</si>
  <si>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</si>
  <si>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</si>
  <si>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</si>
  <si>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</si>
  <si>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</si>
  <si>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</si>
  <si>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</si>
  <si>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</si>
  <si>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</si>
  <si>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</si>
  <si>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</si>
  <si>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</si>
  <si>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</si>
  <si>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</si>
  <si>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</si>
  <si>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</si>
  <si>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</si>
  <si>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</si>
  <si>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</si>
  <si>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</si>
  <si>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</si>
  <si>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</si>
  <si>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</si>
  <si>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</si>
  <si>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</si>
  <si>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</si>
  <si>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</si>
  <si>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</si>
  <si>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</si>
  <si>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</si>
  <si>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</si>
  <si>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</si>
  <si>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</si>
  <si>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</si>
  <si>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</si>
  <si>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</si>
  <si>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</si>
  <si>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</si>
  <si>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</si>
  <si>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</si>
  <si>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</si>
  <si>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</si>
  <si>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</si>
  <si>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</si>
  <si>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</si>
  <si>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</si>
  <si>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</si>
  <si>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</si>
  <si>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</si>
  <si>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</si>
  <si>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</si>
  <si>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</si>
  <si>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</si>
  <si>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</si>
  <si>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</si>
  <si>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</si>
  <si>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</si>
  <si>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</si>
  <si>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</si>
  <si>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</si>
  <si>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</si>
  <si>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</si>
  <si>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</si>
  <si>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</si>
  <si>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</si>
  <si>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</si>
  <si>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</si>
  <si>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</si>
  <si>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</si>
  <si>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</si>
  <si>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</si>
  <si>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</si>
  <si>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</si>
  <si>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</si>
  <si>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</si>
  <si>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</si>
  <si>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</si>
  <si>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</si>
  <si>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</si>
  <si>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</si>
  <si>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</si>
  <si>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</si>
  <si>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</si>
  <si>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</si>
  <si>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</si>
  <si>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</si>
  <si>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</si>
  <si>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</si>
  <si>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</si>
  <si>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</si>
  <si>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</si>
  <si>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</si>
  <si>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</si>
  <si>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</si>
  <si>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</si>
  <si>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</si>
  <si>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</si>
  <si>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</si>
  <si>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</si>
  <si>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</si>
  <si>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</si>
  <si>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</si>
  <si>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</si>
  <si>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</si>
  <si>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</si>
  <si>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</si>
  <si>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</si>
  <si>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</si>
  <si>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</si>
  <si>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</si>
  <si>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</si>
  <si>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</si>
  <si>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</si>
  <si>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</si>
  <si>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</si>
  <si>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</si>
  <si>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</si>
  <si>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</si>
  <si>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</si>
  <si>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</si>
  <si>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</si>
  <si>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</si>
  <si>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</si>
  <si>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</si>
  <si>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</si>
  <si>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</si>
  <si>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</si>
  <si>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</si>
  <si>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</si>
  <si>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</si>
  <si>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</si>
  <si>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</si>
  <si>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</si>
  <si>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</si>
  <si>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</si>
  <si>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</si>
  <si>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</si>
  <si>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</si>
  <si>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</si>
  <si>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</si>
  <si>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</si>
  <si>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</si>
  <si>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</si>
  <si>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</si>
  <si>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</si>
  <si>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</si>
  <si>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</si>
  <si>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</si>
  <si>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</si>
  <si>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</si>
  <si>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</si>
  <si>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</si>
  <si>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</si>
  <si>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</si>
  <si>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</si>
  <si>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</si>
  <si>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</si>
  <si>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</si>
  <si>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</si>
  <si>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</si>
  <si>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</si>
  <si>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</si>
  <si>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</si>
  <si>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</si>
  <si>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</si>
  <si>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</si>
  <si>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</si>
  <si>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</si>
  <si>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</si>
  <si>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</si>
  <si>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</si>
  <si>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</si>
  <si>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</si>
  <si>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</si>
  <si>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</si>
  <si>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</si>
  <si>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</si>
  <si>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</si>
  <si>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</si>
  <si>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</si>
  <si>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</si>
  <si>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</si>
  <si>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</si>
  <si>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</si>
  <si>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</si>
  <si>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</si>
  <si>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</si>
  <si>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</si>
  <si>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</si>
  <si>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</si>
  <si>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</si>
  <si>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</si>
  <si>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</si>
  <si>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</si>
  <si>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</si>
  <si>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</si>
  <si>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</si>
  <si>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</si>
  <si>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</si>
  <si>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</si>
  <si>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</si>
  <si>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</si>
  <si>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</si>
  <si>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</si>
  <si>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</si>
  <si>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</si>
  <si>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</si>
  <si>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</si>
  <si>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</si>
  <si>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</si>
  <si>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</si>
  <si>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</si>
  <si>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</si>
  <si>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</si>
  <si>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</si>
  <si>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</si>
  <si>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</si>
  <si>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</si>
  <si>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</si>
  <si>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</si>
  <si>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</si>
  <si>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</si>
  <si>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</si>
  <si>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</si>
  <si>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</si>
  <si>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</si>
  <si>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</si>
  <si>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</si>
  <si>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</si>
  <si>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</si>
  <si>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</si>
  <si>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</si>
  <si>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</si>
  <si>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</si>
  <si>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</si>
  <si>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</si>
  <si>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</si>
  <si>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</si>
  <si>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</si>
  <si>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</si>
  <si>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</si>
  <si>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</si>
  <si>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</si>
  <si>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</si>
  <si>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</si>
  <si>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</si>
  <si>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</si>
  <si>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</si>
  <si>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</si>
  <si>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</si>
  <si>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</si>
  <si>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</si>
  <si>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</si>
  <si>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</si>
  <si>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</si>
  <si>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</si>
  <si>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</si>
  <si>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</si>
  <si>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</si>
  <si>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</si>
  <si>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</si>
  <si>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</si>
  <si>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</si>
  <si>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</si>
  <si>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</si>
  <si>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</si>
  <si>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</si>
  <si>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</si>
  <si>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</si>
  <si>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</si>
  <si>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</si>
  <si>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</si>
  <si>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</si>
  <si>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</si>
  <si>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</si>
  <si>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</si>
  <si>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</si>
  <si>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</si>
  <si>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</si>
  <si>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</si>
  <si>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</si>
  <si>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</si>
  <si>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</si>
  <si>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</si>
  <si>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</si>
  <si>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</si>
  <si>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</si>
  <si>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</si>
  <si>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</si>
  <si>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</si>
  <si>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</si>
  <si>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</si>
  <si>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</si>
  <si>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</si>
  <si>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</si>
  <si>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</si>
  <si>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</si>
  <si>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</si>
  <si>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</si>
  <si>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</si>
  <si>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</si>
  <si>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</si>
  <si>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</si>
  <si>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</si>
  <si>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</si>
  <si>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</si>
  <si>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</si>
  <si>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</si>
  <si>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</si>
  <si>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</si>
  <si>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</si>
  <si>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</si>
  <si>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</si>
  <si>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</si>
  <si>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</si>
  <si>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</si>
  <si>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</si>
  <si>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</si>
  <si>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</si>
  <si>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</si>
  <si>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</si>
  <si>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</si>
  <si>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</si>
  <si>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</si>
  <si>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</si>
  <si>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</si>
  <si>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</si>
  <si>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</si>
  <si>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</si>
  <si>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</si>
  <si>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</si>
  <si>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</si>
  <si>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</si>
  <si>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</si>
  <si>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</si>
  <si>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</si>
  <si>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</si>
  <si>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</si>
  <si>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</si>
  <si>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</si>
  <si>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</si>
  <si>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</si>
  <si>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</si>
  <si>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</si>
  <si>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</si>
  <si>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</si>
  <si>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</si>
  <si>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</si>
  <si>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</si>
  <si>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</si>
  <si>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</si>
  <si>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</si>
  <si>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</si>
  <si>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</si>
  <si>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</si>
  <si>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</si>
  <si>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</si>
  <si>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</si>
  <si>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</si>
  <si>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</si>
  <si>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</si>
  <si>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</si>
  <si>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</si>
  <si>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</si>
  <si>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</si>
  <si>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</si>
  <si>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</si>
  <si>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</si>
  <si>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</si>
  <si>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</si>
  <si>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</si>
  <si>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</si>
  <si>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</si>
  <si>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</si>
  <si>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</si>
  <si>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</si>
  <si>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</si>
  <si>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</si>
  <si>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</si>
  <si>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</si>
  <si>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</si>
  <si>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</si>
  <si>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</si>
  <si>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</si>
  <si>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</si>
  <si>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</si>
  <si>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</si>
  <si>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</si>
  <si>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</si>
  <si>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</si>
  <si>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</si>
  <si>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</si>
  <si>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</si>
  <si>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</si>
  <si>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</si>
  <si>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</si>
  <si>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</si>
  <si>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</si>
  <si>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</si>
  <si>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</si>
  <si>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</si>
  <si>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</si>
  <si>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</si>
  <si>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</si>
  <si>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</si>
  <si>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</si>
  <si>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</si>
  <si>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</si>
  <si>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</si>
  <si>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</si>
  <si>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</si>
  <si>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</si>
  <si>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</si>
  <si>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</si>
  <si>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</si>
  <si>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</si>
  <si>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</si>
  <si>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</si>
  <si>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</si>
  <si>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</si>
  <si>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</si>
  <si>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</si>
  <si>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</si>
  <si>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</si>
  <si>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</si>
  <si>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</si>
  <si>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</si>
  <si>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</si>
  <si>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</si>
  <si>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</si>
  <si>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</si>
  <si>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</si>
  <si>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</si>
  <si>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</si>
  <si>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</si>
  <si>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</si>
  <si>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</si>
  <si>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</si>
  <si>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</si>
  <si>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</si>
  <si>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</si>
  <si>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</si>
  <si>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</si>
  <si>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</si>
  <si>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</si>
  <si>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</si>
  <si>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</si>
  <si>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</si>
  <si>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</si>
  <si>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</si>
  <si>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</si>
  <si>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</si>
  <si>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</si>
  <si>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</si>
  <si>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</si>
  <si>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</si>
  <si>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</si>
  <si>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</si>
  <si>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</si>
  <si>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</si>
  <si>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</si>
  <si>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</si>
  <si>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</si>
  <si>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</si>
  <si>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</si>
  <si>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</si>
  <si>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</si>
  <si>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</si>
  <si>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</si>
  <si>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</si>
  <si>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</si>
  <si>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</si>
  <si>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</si>
  <si>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</si>
  <si>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</si>
  <si>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</si>
  <si>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</si>
  <si>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</si>
  <si>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</si>
  <si>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</si>
  <si>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</si>
  <si>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</si>
  <si>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</si>
  <si>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</si>
  <si>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</si>
  <si>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</si>
  <si>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</si>
  <si>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</si>
  <si>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</si>
  <si>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</si>
  <si>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</si>
  <si>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</si>
  <si>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</si>
  <si>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</si>
  <si>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</si>
  <si>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</si>
  <si>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</si>
  <si>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</si>
  <si>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</si>
  <si>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</si>
  <si>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</si>
  <si>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</si>
  <si>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</si>
  <si>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</si>
  <si>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</si>
  <si>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</si>
  <si>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</si>
  <si>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</si>
  <si>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</si>
  <si>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</si>
  <si>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</si>
  <si>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</si>
  <si>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</si>
  <si>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</si>
  <si>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</si>
  <si>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</si>
  <si>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</si>
  <si>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</si>
  <si>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</si>
  <si>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</si>
  <si>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</si>
  <si>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</si>
  <si>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</si>
  <si>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</si>
  <si>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</si>
  <si>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</si>
  <si>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</si>
  <si>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</si>
  <si>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</si>
  <si>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</si>
  <si>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</si>
  <si>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</si>
  <si>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</si>
  <si>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</si>
  <si>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</si>
  <si>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</si>
  <si>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</si>
  <si>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</si>
  <si>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</si>
  <si>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</si>
  <si>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</si>
  <si>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</si>
  <si>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</si>
  <si>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</si>
  <si>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</si>
  <si>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</si>
  <si>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</si>
  <si>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</si>
  <si>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</si>
  <si>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</si>
  <si>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</si>
  <si>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</si>
  <si>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</si>
  <si>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</si>
  <si>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</si>
  <si>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</si>
  <si>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</si>
  <si>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</si>
  <si>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</si>
  <si>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</si>
  <si>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</si>
  <si>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</si>
  <si>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</si>
  <si>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</si>
  <si>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</si>
  <si>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</si>
  <si>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</si>
  <si>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</si>
  <si>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</si>
  <si>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</si>
  <si>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</si>
  <si>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</si>
  <si>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</si>
  <si>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</si>
  <si>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</si>
  <si>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</si>
  <si>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</si>
  <si>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</si>
  <si>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</si>
  <si>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</si>
  <si>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</si>
  <si>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</si>
  <si>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</si>
  <si>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</si>
  <si>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</si>
  <si>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</si>
  <si>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</si>
  <si>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</si>
  <si>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</si>
  <si>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</si>
  <si>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</si>
  <si>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</si>
  <si>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</si>
  <si>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</si>
  <si>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</si>
  <si>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</si>
  <si>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</si>
  <si>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</si>
  <si>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</si>
  <si>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</si>
  <si>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</si>
  <si>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</si>
  <si>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</si>
  <si>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</si>
  <si>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</si>
  <si>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</si>
  <si>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</si>
  <si>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</si>
  <si>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</si>
  <si>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</si>
  <si>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</si>
  <si>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</si>
  <si>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</si>
  <si>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</si>
  <si>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</si>
  <si>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</si>
  <si>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</si>
  <si>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</si>
  <si>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</si>
  <si>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</si>
  <si>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</si>
  <si>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</si>
  <si>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</si>
  <si>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</si>
  <si>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</si>
  <si>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</si>
  <si>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</si>
  <si>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</si>
  <si>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</si>
  <si>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</si>
  <si>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</si>
  <si>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</si>
  <si>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</si>
  <si>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</si>
  <si>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</si>
  <si>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</si>
  <si>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</si>
  <si>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</si>
  <si>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</si>
  <si>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</si>
  <si>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</si>
  <si>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</si>
  <si>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</si>
  <si>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</si>
  <si>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</si>
  <si>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</si>
  <si>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</si>
  <si>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</si>
  <si>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</si>
  <si>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</si>
  <si>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</si>
  <si>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</si>
  <si>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</si>
  <si>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</si>
  <si>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</si>
  <si>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</si>
  <si>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</si>
  <si>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</si>
  <si>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</si>
  <si>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</si>
  <si>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</si>
  <si>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</si>
  <si>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</si>
  <si>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</si>
  <si>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</si>
  <si>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</si>
  <si>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</si>
  <si>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</si>
  <si>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</si>
  <si>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</si>
  <si>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</si>
  <si>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</si>
  <si>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</si>
  <si>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</si>
  <si>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</si>
  <si>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</si>
  <si>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</si>
  <si>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</si>
  <si>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</si>
  <si>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</si>
  <si>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</si>
  <si>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</si>
  <si>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</si>
  <si>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</si>
  <si>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</si>
  <si>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</si>
  <si>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</si>
  <si>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</si>
  <si>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</si>
  <si>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</si>
  <si>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</si>
  <si>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</si>
  <si>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</si>
  <si>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</si>
  <si>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</si>
  <si>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</si>
  <si>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</si>
  <si>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</si>
  <si>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</si>
  <si>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</si>
  <si>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</si>
  <si>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</si>
  <si>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</si>
  <si>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</si>
  <si>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</si>
  <si>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</si>
  <si>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</si>
  <si>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</si>
  <si>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</si>
  <si>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</si>
  <si>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</si>
  <si>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</si>
  <si>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</si>
  <si>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</si>
  <si>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</si>
  <si>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</si>
  <si>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</si>
  <si>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</si>
  <si>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</si>
  <si>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</si>
  <si>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</si>
  <si>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</si>
  <si>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</si>
  <si>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</si>
  <si>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</si>
  <si>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</si>
  <si>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</si>
  <si>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</si>
  <si>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</si>
  <si>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</si>
  <si>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</si>
  <si>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</si>
  <si>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</si>
  <si>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</si>
  <si>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</si>
  <si>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</si>
  <si>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</si>
  <si>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</si>
  <si>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</si>
  <si>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</si>
  <si>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</si>
  <si>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</si>
  <si>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</si>
  <si>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</si>
  <si>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</si>
  <si>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</si>
  <si>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</si>
  <si>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</si>
  <si>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</si>
  <si>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</si>
  <si>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</si>
  <si>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</si>
  <si>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</si>
  <si>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</si>
  <si>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</si>
  <si>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</si>
  <si>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</si>
  <si>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</si>
  <si>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</si>
  <si>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</si>
  <si>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</si>
  <si>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</si>
  <si>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</si>
  <si>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</si>
  <si>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</si>
  <si>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</si>
  <si>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</si>
  <si>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</si>
  <si>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</si>
  <si>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</si>
  <si>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</si>
  <si>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</si>
  <si>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</si>
  <si>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</si>
  <si>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</si>
  <si>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</si>
  <si>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</si>
  <si>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</si>
  <si>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</si>
  <si>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</si>
  <si>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</si>
  <si>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</si>
  <si>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</si>
  <si>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</si>
  <si>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</si>
  <si>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</si>
  <si>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</si>
  <si>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</si>
  <si>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</si>
  <si>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</si>
  <si>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</si>
  <si>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</si>
  <si>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</si>
  <si>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</si>
  <si>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</si>
  <si>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</si>
  <si>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</si>
  <si>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</si>
  <si>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</si>
  <si>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</si>
  <si>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</si>
  <si>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</si>
  <si>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</si>
  <si>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</si>
  <si>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</si>
  <si>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</si>
  <si>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</si>
  <si>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</si>
  <si>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</si>
  <si>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</si>
  <si>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</si>
  <si>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</si>
  <si>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</si>
  <si>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</si>
  <si>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</si>
  <si>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</si>
  <si>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</si>
  <si>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</si>
  <si>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</si>
  <si>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</si>
  <si>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</si>
  <si>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</si>
  <si>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</si>
  <si>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</si>
  <si>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</si>
  <si>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</si>
  <si>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</si>
  <si>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</si>
  <si>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</si>
  <si>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</si>
  <si>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</si>
  <si>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</si>
  <si>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</si>
  <si>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</si>
  <si>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</si>
  <si>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</si>
  <si>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</si>
  <si>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</si>
  <si>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</si>
  <si>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</si>
  <si>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</si>
  <si>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</si>
  <si>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</si>
  <si>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</si>
  <si>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</si>
  <si>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</si>
  <si>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</si>
  <si>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</si>
  <si>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</si>
  <si>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</si>
  <si>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</si>
  <si>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</si>
  <si>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</si>
  <si>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</si>
  <si>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</si>
  <si>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</si>
  <si>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</si>
  <si>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</si>
  <si>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</si>
  <si>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</si>
  <si>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</si>
  <si>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</si>
  <si>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</si>
  <si>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</si>
  <si>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</si>
  <si>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</si>
  <si>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</si>
  <si>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</si>
  <si>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</si>
  <si>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</si>
  <si>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</si>
  <si>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</si>
  <si>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</si>
  <si>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</si>
  <si>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</si>
  <si>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</si>
  <si>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</si>
  <si>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</si>
  <si>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</si>
  <si>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</si>
  <si>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</si>
  <si>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</si>
  <si>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</si>
  <si>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</si>
  <si>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</si>
  <si>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</si>
  <si>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</si>
  <si>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</si>
  <si>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</si>
  <si>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</si>
  <si>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</si>
  <si>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</si>
  <si>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</si>
  <si>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</si>
  <si>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</si>
  <si>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</si>
  <si>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</si>
  <si>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</si>
  <si>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</si>
  <si>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</si>
  <si>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</si>
  <si>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</si>
  <si>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</si>
  <si>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</si>
  <si>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</si>
  <si>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</si>
  <si>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</si>
  <si>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</si>
  <si>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</si>
  <si>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</si>
  <si>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</si>
  <si>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</si>
  <si>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</si>
  <si>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</si>
  <si>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</si>
  <si>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</si>
  <si>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</si>
  <si>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</si>
  <si>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</si>
  <si>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</si>
  <si>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</si>
  <si>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</si>
  <si>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</si>
  <si>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</si>
  <si>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</si>
  <si>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</si>
  <si>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</si>
  <si>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</si>
  <si>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</si>
  <si>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</si>
  <si>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</si>
  <si>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</si>
  <si>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</si>
  <si>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</si>
  <si>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</si>
  <si>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</si>
  <si>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</si>
  <si>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</si>
  <si>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</si>
  <si>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</si>
  <si>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</si>
  <si>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</si>
  <si>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</si>
  <si>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</si>
  <si>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</si>
  <si>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</si>
  <si>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</si>
  <si>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</si>
  <si>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</si>
  <si>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</si>
  <si>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</si>
  <si>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</si>
  <si>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</si>
  <si>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</si>
  <si>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</si>
  <si>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</si>
  <si>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</si>
  <si>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</si>
  <si>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</si>
  <si>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</si>
  <si>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</si>
  <si>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</si>
  <si>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</si>
  <si>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</si>
  <si>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</si>
  <si>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</si>
  <si>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</si>
  <si>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</si>
  <si>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</si>
  <si>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</si>
  <si>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</si>
  <si>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</si>
  <si>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</si>
  <si>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</si>
  <si>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</si>
  <si>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</si>
  <si>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</si>
  <si>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</si>
  <si>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</si>
  <si>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</si>
  <si>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</si>
  <si>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</si>
  <si>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</si>
  <si>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</si>
  <si>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</si>
  <si>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</si>
  <si>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</si>
  <si>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</si>
  <si>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</si>
  <si>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</si>
  <si>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</si>
  <si>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</si>
  <si>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</si>
  <si>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</si>
  <si>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</si>
  <si>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</si>
  <si>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</si>
  <si>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</si>
  <si>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</si>
  <si>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</si>
  <si>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</si>
  <si>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</si>
  <si>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</si>
  <si>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</si>
  <si>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</si>
  <si>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</si>
  <si>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</si>
  <si>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</si>
  <si>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</si>
  <si>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</si>
  <si>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</si>
  <si>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</si>
  <si>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</si>
  <si>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</si>
  <si>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</si>
  <si>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</si>
  <si>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</si>
  <si>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</si>
  <si>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</si>
  <si>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</si>
  <si>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</si>
  <si>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</si>
  <si>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</si>
  <si>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</si>
  <si>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</si>
  <si>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</si>
  <si>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</si>
  <si>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</si>
  <si>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</si>
  <si>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</si>
  <si>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</si>
  <si>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</si>
  <si>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</si>
  <si>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</si>
  <si>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</si>
  <si>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</si>
  <si>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</si>
  <si>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</si>
  <si>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</si>
  <si>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</si>
  <si>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</si>
  <si>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</si>
  <si>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</si>
  <si>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</si>
  <si>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</si>
  <si>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</si>
  <si>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</si>
  <si>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</si>
  <si>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</si>
  <si>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</si>
  <si>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</si>
  <si>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</si>
  <si>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</si>
  <si>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</si>
  <si>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</si>
  <si>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</si>
  <si>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</si>
  <si>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</si>
  <si>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</si>
  <si>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</si>
  <si>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</si>
  <si>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</si>
  <si>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</si>
  <si>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</si>
  <si>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</si>
  <si>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</si>
  <si>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</si>
  <si>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</si>
  <si>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</si>
  <si>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</si>
  <si>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</si>
  <si>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</si>
  <si>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</si>
  <si>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</si>
  <si>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</si>
  <si>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</si>
  <si>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</si>
  <si>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</si>
  <si>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</si>
  <si>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</si>
  <si>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</si>
  <si>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</si>
  <si>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</si>
  <si>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</si>
  <si>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</si>
  <si>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</si>
  <si>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</si>
  <si>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</si>
  <si>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</si>
  <si>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</si>
  <si>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</si>
  <si>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</si>
  <si>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</si>
  <si>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</si>
  <si>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</si>
  <si>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</si>
  <si>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</si>
  <si>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</si>
  <si>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</si>
  <si>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</si>
  <si>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</si>
  <si>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</si>
  <si>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</si>
  <si>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</si>
  <si>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</si>
  <si>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</si>
  <si>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</si>
  <si>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</si>
  <si>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</si>
  <si>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</si>
  <si>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</si>
  <si>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</si>
  <si>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</si>
  <si>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</si>
  <si>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</si>
  <si>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</si>
  <si>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</si>
  <si>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</si>
  <si>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</si>
  <si>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</si>
  <si>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</si>
  <si>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</si>
  <si>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</si>
  <si>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</si>
  <si>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</si>
  <si>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</si>
  <si>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</si>
  <si>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</si>
  <si>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</si>
  <si>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</si>
  <si>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</si>
  <si>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</si>
  <si>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</si>
  <si>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</si>
  <si>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</si>
  <si>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</si>
  <si>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</si>
  <si>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</si>
  <si>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</si>
  <si>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</si>
  <si>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</si>
  <si>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</si>
  <si>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</si>
  <si>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</si>
  <si>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</si>
  <si>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</si>
  <si>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</si>
  <si>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</si>
  <si>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</si>
  <si>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</si>
  <si>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</si>
  <si>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</si>
  <si>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</si>
  <si>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</si>
  <si>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</si>
  <si>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</si>
  <si>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</si>
  <si>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</si>
  <si>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</si>
  <si>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</si>
  <si>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</si>
  <si>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</si>
  <si>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</si>
  <si>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</si>
  <si>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</si>
  <si>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</si>
  <si>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</si>
  <si>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</si>
  <si>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</si>
  <si>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</si>
  <si>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</si>
  <si>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</si>
  <si>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</si>
  <si>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</si>
  <si>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</si>
  <si>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</si>
  <si>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</si>
  <si>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</si>
  <si>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</si>
  <si>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</si>
  <si>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</si>
  <si>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</si>
  <si>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</si>
  <si>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</si>
  <si>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</si>
  <si>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</si>
  <si>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</si>
  <si>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</si>
  <si>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</si>
  <si>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</si>
  <si>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</si>
  <si>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</si>
  <si>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</si>
  <si>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</si>
  <si>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</si>
  <si>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</si>
  <si>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</si>
  <si>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</si>
  <si>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</si>
  <si>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</si>
  <si>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</si>
  <si>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</si>
  <si>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</si>
  <si>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</si>
  <si>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</si>
  <si>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</si>
  <si>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</si>
  <si>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</si>
  <si>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</si>
  <si>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</si>
  <si>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</si>
  <si>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</si>
  <si>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</si>
  <si>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</si>
  <si>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</si>
  <si>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</si>
  <si>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</si>
  <si>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</si>
  <si>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</si>
  <si>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</si>
  <si>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</si>
  <si>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</si>
  <si>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</si>
  <si>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</si>
  <si>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</si>
  <si>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</si>
  <si>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</si>
  <si>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</si>
  <si>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</si>
  <si>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</si>
  <si>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</si>
  <si>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</si>
  <si>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</si>
  <si>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</si>
  <si>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</si>
  <si>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</si>
  <si>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</si>
  <si>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</si>
  <si>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</si>
  <si>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</si>
  <si>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</si>
  <si>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</si>
  <si>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</si>
  <si>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</si>
  <si>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</si>
  <si>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</si>
  <si>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</si>
  <si>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</si>
  <si>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</si>
  <si>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</si>
  <si>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</si>
  <si>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</si>
  <si>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</si>
  <si>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</si>
  <si>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</si>
  <si>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</si>
  <si>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</si>
  <si>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</si>
  <si>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</si>
  <si>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</si>
  <si>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</si>
  <si>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</si>
  <si>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</si>
  <si>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</si>
  <si>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</si>
  <si>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</si>
  <si>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</si>
  <si>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</si>
  <si>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</si>
  <si>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</si>
  <si>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</si>
  <si>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</si>
  <si>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</si>
  <si>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</si>
  <si>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</si>
  <si>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</si>
  <si>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</si>
  <si>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</si>
  <si>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</si>
  <si>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</si>
  <si>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</si>
  <si>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</si>
  <si>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</si>
  <si>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</si>
  <si>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</si>
  <si>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</si>
  <si>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</si>
  <si>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</si>
  <si>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</si>
  <si>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</si>
  <si>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</si>
  <si>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</si>
  <si>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</si>
  <si>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</si>
  <si>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</si>
  <si>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</si>
  <si>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</si>
  <si>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</si>
  <si>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</si>
  <si>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</si>
  <si>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</si>
  <si>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</si>
  <si>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</si>
  <si>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</si>
  <si>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</si>
  <si>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</si>
  <si>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</si>
  <si>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</si>
  <si>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</si>
  <si>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</si>
  <si>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</si>
  <si>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</si>
  <si>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</si>
  <si>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</si>
  <si>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</si>
  <si>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</si>
  <si>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</si>
  <si>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</si>
  <si>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</si>
  <si>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</si>
  <si>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</si>
  <si>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</si>
  <si>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</si>
  <si>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</si>
  <si>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</si>
  <si>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</si>
  <si>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</si>
  <si>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</si>
  <si>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</si>
  <si>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</si>
  <si>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</si>
  <si>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</si>
  <si>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</si>
  <si>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</si>
  <si>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</si>
  <si>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</si>
  <si>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</si>
  <si>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</si>
  <si>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</si>
  <si>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</si>
  <si>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</si>
  <si>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</si>
  <si>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</si>
  <si>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</si>
  <si>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</si>
  <si>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</si>
  <si>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</si>
  <si>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</si>
  <si>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</si>
  <si>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</si>
  <si>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</si>
  <si>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</si>
  <si>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</si>
  <si>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</si>
  <si>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</si>
  <si>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</si>
  <si>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</si>
  <si>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</si>
  <si>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</si>
  <si>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</si>
  <si>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</si>
  <si>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</si>
  <si>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</si>
  <si>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</si>
  <si>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</si>
  <si>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</si>
  <si>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</si>
  <si>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</si>
  <si>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</si>
  <si>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</si>
  <si>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</si>
  <si>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</si>
  <si>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</si>
  <si>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</si>
  <si>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</si>
  <si>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</si>
  <si>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</si>
  <si>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</si>
  <si>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</si>
  <si>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</si>
  <si>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</si>
  <si>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</si>
  <si>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</si>
  <si>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</si>
  <si>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</si>
  <si>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</si>
  <si>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</si>
  <si>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</si>
  <si>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</si>
  <si>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</si>
  <si>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</si>
  <si>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</si>
  <si>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</si>
  <si>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</si>
  <si>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</si>
  <si>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</si>
  <si>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</si>
  <si>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</si>
  <si>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</si>
  <si>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</si>
  <si>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</si>
  <si>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</si>
  <si>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</si>
  <si>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</si>
  <si>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</si>
  <si>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</si>
  <si>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</si>
  <si>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</si>
  <si>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</si>
  <si>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</si>
  <si>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</si>
  <si>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</si>
  <si>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</si>
  <si>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</si>
  <si>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</si>
  <si>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</si>
  <si>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</si>
  <si>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</si>
  <si>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</si>
  <si>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</si>
  <si>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</si>
  <si>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</si>
  <si>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</si>
  <si>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</si>
  <si>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</si>
  <si>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</si>
  <si>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</si>
  <si>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</si>
  <si>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</si>
  <si>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</si>
  <si>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</si>
  <si>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</si>
  <si>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</si>
  <si>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</si>
  <si>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</si>
  <si>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</si>
  <si>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</si>
  <si>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</si>
  <si>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</si>
  <si>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</si>
  <si>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</si>
  <si>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</si>
  <si>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</si>
  <si>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</si>
  <si>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</si>
  <si>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</si>
  <si>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</si>
  <si>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</si>
  <si>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</si>
  <si>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</si>
  <si>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</si>
  <si>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</si>
  <si>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</si>
  <si>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</si>
  <si>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</si>
  <si>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</si>
  <si>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</si>
  <si>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</si>
  <si>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</si>
  <si>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</si>
  <si>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</si>
  <si>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</si>
  <si>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</si>
  <si>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</si>
  <si>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</si>
  <si>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</si>
  <si>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</si>
  <si>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</si>
  <si>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</si>
  <si>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</si>
  <si>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</si>
  <si>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</si>
  <si>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</si>
  <si>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</si>
  <si>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</si>
  <si>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</si>
  <si>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</si>
  <si>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</si>
  <si>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</si>
  <si>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</si>
  <si>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</si>
  <si>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</si>
  <si>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</si>
  <si>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</si>
  <si>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</si>
  <si>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</si>
  <si>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</si>
  <si>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</si>
  <si>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</si>
  <si>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</si>
  <si>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</si>
  <si>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</si>
  <si>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</si>
  <si>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</si>
  <si>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</si>
  <si>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</si>
  <si>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</si>
  <si>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</si>
  <si>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</si>
  <si>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</si>
  <si>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</si>
  <si>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</si>
  <si>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</si>
  <si>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</si>
  <si>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</si>
  <si>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</si>
  <si>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</si>
  <si>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</si>
  <si>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</si>
  <si>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</si>
  <si>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</si>
  <si>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</si>
  <si>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</si>
  <si>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</si>
  <si>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</si>
  <si>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</si>
  <si>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</si>
  <si>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</si>
  <si>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</si>
  <si>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</si>
  <si>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</si>
  <si>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</si>
  <si>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</si>
  <si>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</si>
  <si>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</si>
  <si>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</si>
  <si>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</si>
  <si>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</si>
  <si>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</si>
  <si>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</si>
  <si>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</si>
  <si>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</si>
  <si>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</si>
  <si>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</si>
  <si>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</si>
  <si>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</si>
  <si>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</si>
  <si>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</si>
  <si>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</si>
  <si>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</si>
  <si>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</si>
  <si>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</si>
  <si>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</si>
  <si>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</si>
  <si>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</si>
  <si>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</si>
  <si>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</si>
  <si>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</si>
  <si>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</si>
  <si>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</si>
  <si>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</si>
  <si>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</si>
  <si>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</si>
  <si>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</si>
  <si>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</si>
  <si>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</si>
  <si>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</si>
  <si>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</si>
  <si>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</si>
  <si>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</si>
  <si>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</si>
  <si>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</si>
  <si>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</si>
  <si>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</si>
  <si>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</si>
  <si>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</si>
  <si>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</si>
  <si>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</si>
  <si>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</si>
  <si>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</si>
  <si>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</si>
  <si>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</si>
  <si>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</si>
  <si>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</si>
  <si>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</si>
  <si>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</si>
  <si>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</si>
  <si>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</si>
  <si>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</si>
  <si>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</si>
  <si>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</si>
  <si>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</si>
  <si>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</si>
  <si>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</si>
  <si>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</si>
  <si>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</si>
  <si>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</si>
  <si>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</si>
  <si>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</si>
  <si>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</si>
  <si>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</si>
  <si>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</si>
  <si>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</si>
  <si>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</si>
  <si>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</si>
  <si>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</si>
  <si>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</si>
  <si>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</si>
  <si>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</si>
  <si>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</si>
  <si>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</si>
  <si>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</si>
  <si>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</si>
  <si>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</si>
  <si>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</si>
  <si>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</si>
  <si>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</si>
  <si>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</si>
  <si>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</si>
  <si>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</si>
  <si>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</si>
  <si>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</si>
  <si>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</si>
  <si>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</si>
  <si>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</si>
  <si>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</si>
  <si>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</si>
  <si>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</si>
  <si>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</si>
  <si>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</si>
  <si>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</si>
  <si>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</si>
  <si>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</si>
  <si>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</si>
  <si>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</si>
  <si>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</si>
  <si>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</si>
  <si>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</si>
  <si>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</si>
  <si>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</si>
  <si>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</si>
  <si>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</si>
  <si>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</si>
  <si>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</si>
  <si>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</si>
  <si>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</si>
  <si>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</si>
  <si>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</si>
  <si>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</si>
  <si>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</si>
  <si>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</si>
  <si>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</si>
  <si>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</si>
  <si>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</si>
  <si>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</si>
  <si>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</si>
  <si>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</si>
  <si>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</si>
  <si>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</si>
  <si>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</si>
  <si>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</si>
  <si>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</si>
  <si>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</si>
  <si>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</si>
  <si>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</si>
  <si>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</si>
  <si>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</si>
  <si>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</si>
  <si>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</si>
  <si>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</si>
  <si>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</si>
  <si>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</si>
  <si>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</si>
  <si>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</si>
  <si>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</si>
  <si>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</si>
  <si>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</si>
  <si>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</si>
  <si>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</si>
  <si>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</si>
  <si>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</si>
  <si>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</si>
  <si>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</si>
  <si>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</si>
  <si>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</si>
  <si>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</si>
  <si>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</si>
  <si>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</si>
  <si>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</si>
  <si>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</si>
  <si>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</si>
  <si>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</si>
  <si>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</si>
  <si>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</si>
  <si>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</si>
  <si>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</si>
  <si>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</si>
  <si>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</si>
  <si>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</si>
  <si>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</si>
  <si>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</si>
  <si>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</si>
  <si>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</si>
  <si>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</si>
  <si>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</si>
  <si>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</si>
  <si>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</si>
  <si>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</si>
  <si>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</si>
  <si>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</si>
  <si>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</si>
  <si>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</si>
  <si>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</si>
  <si>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</si>
  <si>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</si>
  <si>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</si>
  <si>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</si>
  <si>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</si>
  <si>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</si>
  <si>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</si>
  <si>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</si>
  <si>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</si>
  <si>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</si>
  <si>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</si>
  <si>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</si>
  <si>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</si>
  <si>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</si>
  <si>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</si>
  <si>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</si>
  <si>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</si>
  <si>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</si>
  <si>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</si>
  <si>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</si>
  <si>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</si>
  <si>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</si>
  <si>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</si>
  <si>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</si>
  <si>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</si>
  <si>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</si>
  <si>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</si>
  <si>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</si>
  <si>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</si>
  <si>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</si>
  <si>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</si>
  <si>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</si>
  <si>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</si>
  <si>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</si>
  <si>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</si>
  <si>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</si>
  <si>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</si>
  <si>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</si>
  <si>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</si>
  <si>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</si>
  <si>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</si>
  <si>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</si>
  <si>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</si>
  <si>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</si>
  <si>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</si>
  <si>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</si>
  <si>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</si>
  <si>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</si>
  <si>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</si>
  <si>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</si>
  <si>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</si>
  <si>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</si>
  <si>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</si>
  <si>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</si>
  <si>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</si>
  <si>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</si>
  <si>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</si>
  <si>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</si>
  <si>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</si>
  <si>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</si>
  <si>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</si>
  <si>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</si>
  <si>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</si>
  <si>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</si>
  <si>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</si>
  <si>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</si>
  <si>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</si>
  <si>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</si>
  <si>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</si>
  <si>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</si>
  <si>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</si>
  <si>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</si>
  <si>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</si>
  <si>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</si>
  <si>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</si>
  <si>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</si>
  <si>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</si>
  <si>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</si>
  <si>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</si>
  <si>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</si>
  <si>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</si>
  <si>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</si>
  <si>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</si>
  <si>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</si>
  <si>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</si>
  <si>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</si>
  <si>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</si>
  <si>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</si>
  <si>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</si>
  <si>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</si>
  <si>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</si>
  <si>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</si>
  <si>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</si>
  <si>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</si>
  <si>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</si>
  <si>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</si>
  <si>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</si>
  <si>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</si>
  <si>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</si>
  <si>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</si>
  <si>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</si>
  <si>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</si>
  <si>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</si>
  <si>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</si>
  <si>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</si>
  <si>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</si>
  <si>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</si>
  <si>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</si>
  <si>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</si>
  <si>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</si>
  <si>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</si>
  <si>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</si>
  <si>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</si>
  <si>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</si>
  <si>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</si>
  <si>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</si>
  <si>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</si>
  <si>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</si>
  <si>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</si>
  <si>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</si>
  <si>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</si>
  <si>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</si>
  <si>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</si>
  <si>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</si>
  <si>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</si>
  <si>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</si>
  <si>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</si>
  <si>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</si>
  <si>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</si>
  <si>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</si>
  <si>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</si>
  <si>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</si>
  <si>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</si>
  <si>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</si>
  <si>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</si>
  <si>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</si>
  <si>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</si>
  <si>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</si>
  <si>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</si>
  <si>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</si>
  <si>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</si>
  <si>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</si>
  <si>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</si>
  <si>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</si>
  <si>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</si>
  <si>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</si>
  <si>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</si>
  <si>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</si>
  <si>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</si>
  <si>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</si>
  <si>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</si>
  <si>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</si>
  <si>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</si>
  <si>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</si>
  <si>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</si>
  <si>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</si>
  <si>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</si>
  <si>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</si>
  <si>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</si>
  <si>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</si>
  <si>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</si>
  <si>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</si>
  <si>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</si>
  <si>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</si>
  <si>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</si>
  <si>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</si>
  <si>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</si>
  <si>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</si>
  <si>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</si>
  <si>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</si>
  <si>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</si>
  <si>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</si>
  <si>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</si>
  <si>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</si>
  <si>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</si>
  <si>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</si>
  <si>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</si>
  <si>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</si>
  <si>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</si>
  <si>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</si>
  <si>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</si>
  <si>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</si>
  <si>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</si>
  <si>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</si>
  <si>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</si>
  <si>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</si>
  <si>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</si>
  <si>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</si>
  <si>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</si>
  <si>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</si>
  <si>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</si>
  <si>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</si>
  <si>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</si>
  <si>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</si>
  <si>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</si>
  <si>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</si>
  <si>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</si>
  <si>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</si>
  <si>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</si>
  <si>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</si>
  <si>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</si>
  <si>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</si>
  <si>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</si>
  <si>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</si>
  <si>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</si>
  <si>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</si>
  <si>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</si>
  <si>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</si>
  <si>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</si>
  <si>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</si>
  <si>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</si>
  <si>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</si>
  <si>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</si>
  <si>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</si>
  <si>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</si>
  <si>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</si>
  <si>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</si>
  <si>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</si>
  <si>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</si>
  <si>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</si>
  <si>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</si>
  <si>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</si>
  <si>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</si>
  <si>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</si>
  <si>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</si>
  <si>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</si>
  <si>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</si>
  <si>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</si>
  <si>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</si>
  <si>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</si>
  <si>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</si>
  <si>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</si>
  <si>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</si>
  <si>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</si>
  <si>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</si>
  <si>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</si>
  <si>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</si>
  <si>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</si>
  <si>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</si>
  <si>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</si>
  <si>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</si>
  <si>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</si>
  <si>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</si>
  <si>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</si>
  <si>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</si>
  <si>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</si>
  <si>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</si>
  <si>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</si>
  <si>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</si>
  <si>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</si>
  <si>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</si>
  <si>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</si>
  <si>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</si>
  <si>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</si>
  <si>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</si>
  <si>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</si>
  <si>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</si>
  <si>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</si>
  <si>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</si>
  <si>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</si>
  <si>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</si>
  <si>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</si>
  <si>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</si>
  <si>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</si>
  <si>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</si>
  <si>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</si>
  <si>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</si>
  <si>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</si>
  <si>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</si>
  <si>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</si>
  <si>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</si>
  <si>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</si>
  <si>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</si>
  <si>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</si>
  <si>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</si>
  <si>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</si>
  <si>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</si>
  <si>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</si>
  <si>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</si>
  <si>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</si>
  <si>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</si>
  <si>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</si>
  <si>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</si>
  <si>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</si>
  <si>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</si>
  <si>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</si>
  <si>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</si>
  <si>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</si>
  <si>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</si>
  <si>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</si>
  <si>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</si>
  <si>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</si>
  <si>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</si>
  <si>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</si>
  <si>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</si>
  <si>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</si>
  <si>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</si>
  <si>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</si>
  <si>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</si>
  <si>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</si>
  <si>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</si>
  <si>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</si>
  <si>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</si>
  <si>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</si>
  <si>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</si>
  <si>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</si>
  <si>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</si>
  <si>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</si>
  <si>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</si>
  <si>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</si>
  <si>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</si>
  <si>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</si>
  <si>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</si>
  <si>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</si>
  <si>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</si>
  <si>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</si>
  <si>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</si>
  <si>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</si>
  <si>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</si>
  <si>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</si>
  <si>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</si>
  <si>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</si>
  <si>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</si>
  <si>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</si>
  <si>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</si>
  <si>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</si>
  <si>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</si>
  <si>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</si>
  <si>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</si>
  <si>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</si>
  <si>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</si>
  <si>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</si>
  <si>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</si>
  <si>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</si>
  <si>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</si>
  <si>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</si>
  <si>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</si>
  <si>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</si>
  <si>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</si>
  <si>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</si>
  <si>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</si>
  <si>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</si>
  <si>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</si>
  <si>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</si>
  <si>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</si>
  <si>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</si>
  <si>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</si>
  <si>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</si>
  <si>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</si>
  <si>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</si>
  <si>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</si>
  <si>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</si>
  <si>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</si>
  <si>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</si>
  <si>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</si>
  <si>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</si>
  <si>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</si>
  <si>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</si>
  <si>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</si>
  <si>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</si>
  <si>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</si>
  <si>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</si>
  <si>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</si>
  <si>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</si>
  <si>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</si>
  <si>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</si>
  <si>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</si>
  <si>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</si>
  <si>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</si>
  <si>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</si>
  <si>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</si>
  <si>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</si>
  <si>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</si>
  <si>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</si>
  <si>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</si>
  <si>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</si>
  <si>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</si>
  <si>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</si>
  <si>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</si>
  <si>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</si>
  <si>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</si>
  <si>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</si>
  <si>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</si>
  <si>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</si>
  <si>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</si>
  <si>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</si>
  <si>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</si>
  <si>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</si>
  <si>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</si>
  <si>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</si>
  <si>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</si>
  <si>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</si>
  <si>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</si>
  <si>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</si>
  <si>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</si>
  <si>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</si>
  <si>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</si>
  <si>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</si>
  <si>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</si>
  <si>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</si>
  <si>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</si>
  <si>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</si>
  <si>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</si>
  <si>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</si>
  <si>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</si>
  <si>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</si>
  <si>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</si>
  <si>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</si>
  <si>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</si>
  <si>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</si>
  <si>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</si>
  <si>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</si>
  <si>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</si>
  <si>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</si>
  <si>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</si>
  <si>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</si>
  <si>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</si>
  <si>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</si>
  <si>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</si>
  <si>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</si>
  <si>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</si>
  <si>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</si>
  <si>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</si>
  <si>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</si>
  <si>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</si>
  <si>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</si>
  <si>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</si>
  <si>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</si>
  <si>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</si>
  <si>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</si>
  <si>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</si>
  <si>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</si>
  <si>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</si>
  <si>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</si>
  <si>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</si>
  <si>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</si>
  <si>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</si>
  <si>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</si>
  <si>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</si>
  <si>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</si>
  <si>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</si>
  <si>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</si>
  <si>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</si>
  <si>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</si>
  <si>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</si>
  <si>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</si>
  <si>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</si>
  <si>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</si>
  <si>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</si>
  <si>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</si>
  <si>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</si>
  <si>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</si>
  <si>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</si>
  <si>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</si>
  <si>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</si>
  <si>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</si>
  <si>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</si>
  <si>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</si>
  <si>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</si>
  <si>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</si>
  <si>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</si>
  <si>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</si>
  <si>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</si>
  <si>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</si>
  <si>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</si>
  <si>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</si>
  <si>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</si>
  <si>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</si>
  <si>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</si>
  <si>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</si>
  <si>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</si>
  <si>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</si>
  <si>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</si>
  <si>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</si>
  <si>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</si>
  <si>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</si>
  <si>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</si>
  <si>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</si>
  <si>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</si>
  <si>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</si>
  <si>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</si>
  <si>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</si>
  <si>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</si>
  <si>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</si>
  <si>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</si>
  <si>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</si>
  <si>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</si>
  <si>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</si>
  <si>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</si>
  <si>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</si>
  <si>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</si>
  <si>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</si>
  <si>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</si>
  <si>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</si>
  <si>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</si>
  <si>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</si>
  <si>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</si>
  <si>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</si>
  <si>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</si>
  <si>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</si>
  <si>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</si>
  <si>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</si>
  <si>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</si>
  <si>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</si>
  <si>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</si>
  <si>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</si>
  <si>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</si>
  <si>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</si>
  <si>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</si>
  <si>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</si>
  <si>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</si>
  <si>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</si>
  <si>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</si>
  <si>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</si>
  <si>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</si>
  <si>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</si>
  <si>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</si>
  <si>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</si>
  <si>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</si>
  <si>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</si>
  <si>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</si>
  <si>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</si>
  <si>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</si>
  <si>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</si>
  <si>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</si>
  <si>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</si>
  <si>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</si>
  <si>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</si>
  <si>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</si>
  <si>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</si>
  <si>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</si>
  <si>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</si>
  <si>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</si>
  <si>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</si>
  <si>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</si>
  <si>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</si>
  <si>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</si>
  <si>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</si>
  <si>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</si>
  <si>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</si>
  <si>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</si>
  <si>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</si>
  <si>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</si>
  <si>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</si>
  <si>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</si>
  <si>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</si>
  <si>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</si>
  <si>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</si>
  <si>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</si>
  <si>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</si>
  <si>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</si>
  <si>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</si>
  <si>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</si>
  <si>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</si>
  <si>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</si>
  <si>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</si>
  <si>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</si>
  <si>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</si>
  <si>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</si>
  <si>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</si>
  <si>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</si>
  <si>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</si>
  <si>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</si>
  <si>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</si>
  <si>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</si>
  <si>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</si>
  <si>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</si>
  <si>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</si>
  <si>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</si>
  <si>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</si>
  <si>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</si>
  <si>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</si>
  <si>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</si>
  <si>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</si>
  <si>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</si>
  <si>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</si>
  <si>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</si>
  <si>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</si>
  <si>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</si>
  <si>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</si>
  <si>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</si>
  <si>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</si>
  <si>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</si>
  <si>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</si>
  <si>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</si>
  <si>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</si>
  <si>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</si>
  <si>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</si>
  <si>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</si>
  <si>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</si>
  <si>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</si>
  <si>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</si>
  <si>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</si>
  <si>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</si>
  <si>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</si>
  <si>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</si>
  <si>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</si>
  <si>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</si>
  <si>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</si>
  <si>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</si>
  <si>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</si>
  <si>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</si>
  <si>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</si>
  <si>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</si>
  <si>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</si>
  <si>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</si>
  <si>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</si>
  <si>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</si>
  <si>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</si>
  <si>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</si>
  <si>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</si>
  <si>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</si>
  <si>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</si>
  <si>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</si>
  <si>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</si>
  <si>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</si>
  <si>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</si>
  <si>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</si>
  <si>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</si>
  <si>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</si>
  <si>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</si>
  <si>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</si>
  <si>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</si>
  <si>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</si>
  <si>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</si>
  <si>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</si>
  <si>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</si>
  <si>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</si>
  <si>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</si>
  <si>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</si>
  <si>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</si>
  <si>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</si>
  <si>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</si>
  <si>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</si>
  <si>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</si>
  <si>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</si>
  <si>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</si>
  <si>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</si>
  <si>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</si>
  <si>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</si>
  <si>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</si>
  <si>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</si>
  <si>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</si>
  <si>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</si>
  <si>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</si>
  <si>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</si>
  <si>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</si>
  <si>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</si>
  <si>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</si>
  <si>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</si>
  <si>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</si>
  <si>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</si>
  <si>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</si>
  <si>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</si>
  <si>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</si>
  <si>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</si>
  <si>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</si>
  <si>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</si>
  <si>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</si>
  <si>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</si>
  <si>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</si>
  <si>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</si>
  <si>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</si>
  <si>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</si>
  <si>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</si>
  <si>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</si>
  <si>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</si>
  <si>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</si>
  <si>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</si>
  <si>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</si>
  <si>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</si>
  <si>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</si>
  <si>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</si>
  <si>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</si>
  <si>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</si>
  <si>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</si>
  <si>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</si>
  <si>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</si>
  <si>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</si>
  <si>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</si>
  <si>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</si>
  <si>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</si>
  <si>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</si>
  <si>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</si>
  <si>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</si>
  <si>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</si>
  <si>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</si>
  <si>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</si>
  <si>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</si>
  <si>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</si>
  <si>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</si>
  <si>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</si>
  <si>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</si>
  <si>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</si>
  <si>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</si>
  <si>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</si>
  <si>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</si>
  <si>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</si>
  <si>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</si>
  <si>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</si>
  <si>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</si>
  <si>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</si>
  <si>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</si>
  <si>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</si>
  <si>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</si>
  <si>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</si>
  <si>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</si>
  <si>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</si>
  <si>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</si>
  <si>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</si>
  <si>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</si>
  <si>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</si>
  <si>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</si>
  <si>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</si>
  <si>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</si>
  <si>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</si>
  <si>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</si>
  <si>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</si>
  <si>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</si>
  <si>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</si>
  <si>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</si>
  <si>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</si>
  <si>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</si>
  <si>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</si>
  <si>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</si>
  <si>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</si>
  <si>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</si>
  <si>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</si>
  <si>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</si>
  <si>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</si>
  <si>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</si>
  <si>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</si>
  <si>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</si>
  <si>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</si>
  <si>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</si>
  <si>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</si>
  <si>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</si>
  <si>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</si>
  <si>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</si>
  <si>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</si>
  <si>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</si>
  <si>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</si>
  <si>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</si>
  <si>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</si>
  <si>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</si>
  <si>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</si>
  <si>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</si>
  <si>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</si>
  <si>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</si>
  <si>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</si>
  <si>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</si>
  <si>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</si>
  <si>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</si>
  <si>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</si>
  <si>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</si>
  <si>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</si>
  <si>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</si>
  <si>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</si>
  <si>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</si>
  <si>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</si>
  <si>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</si>
  <si>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</si>
  <si>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</si>
  <si>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</si>
  <si>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</si>
  <si>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</si>
  <si>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</si>
  <si>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</si>
  <si>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</si>
  <si>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</si>
  <si>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</si>
  <si>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</si>
  <si>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</si>
  <si>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</si>
  <si>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</si>
  <si>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</si>
  <si>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</si>
  <si>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</si>
  <si>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</si>
  <si>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</si>
  <si>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</si>
  <si>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</si>
  <si>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</si>
  <si>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</si>
  <si>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</si>
  <si>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</si>
  <si>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</si>
  <si>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</si>
  <si>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</si>
  <si>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</si>
  <si>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</si>
  <si>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</si>
  <si>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</si>
  <si>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</si>
  <si>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</si>
  <si>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</si>
  <si>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</si>
  <si>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</si>
  <si>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</si>
  <si>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</si>
  <si>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</si>
  <si>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</si>
  <si>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</si>
  <si>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</si>
  <si>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</si>
  <si>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</si>
  <si>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</si>
  <si>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</si>
  <si>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</si>
  <si>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</si>
  <si>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</si>
  <si>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</si>
  <si>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</si>
  <si>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</si>
  <si>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</si>
  <si>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</si>
  <si>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</si>
  <si>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</si>
  <si>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</si>
  <si>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</si>
  <si>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</si>
  <si>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</si>
  <si>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</si>
  <si>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</si>
  <si>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</si>
  <si>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</si>
  <si>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</si>
  <si>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</si>
  <si>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</si>
  <si>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</si>
  <si>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</si>
  <si>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</si>
  <si>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</si>
  <si>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</si>
  <si>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</si>
  <si>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</si>
  <si>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</si>
  <si>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</si>
  <si>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</si>
  <si>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</si>
  <si>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</si>
  <si>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</si>
  <si>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</si>
  <si>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</si>
  <si>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</si>
  <si>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</si>
  <si>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</si>
  <si>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</si>
  <si>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</si>
  <si>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</si>
  <si>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</si>
  <si>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</si>
  <si>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</si>
  <si>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</si>
  <si>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</si>
  <si>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</si>
  <si>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</si>
  <si>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</si>
  <si>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</si>
  <si>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</si>
  <si>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</si>
  <si>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</si>
  <si>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</si>
  <si>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</si>
  <si>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</si>
  <si>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</si>
  <si>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</si>
  <si>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</si>
  <si>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</si>
  <si>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</si>
  <si>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</si>
  <si>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</si>
  <si>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</si>
  <si>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</si>
  <si>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</si>
  <si>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</si>
  <si>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</si>
  <si>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</si>
  <si>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</si>
  <si>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</si>
  <si>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</si>
  <si>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</si>
  <si>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</si>
  <si>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</si>
  <si>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</si>
  <si>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</si>
  <si>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</si>
  <si>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</si>
  <si>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</si>
  <si>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</si>
  <si>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</si>
  <si>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</si>
  <si>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</si>
  <si>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</si>
  <si>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</si>
  <si>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</si>
  <si>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</si>
  <si>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</si>
  <si>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</si>
  <si>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</si>
  <si>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</si>
  <si>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</si>
  <si>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</si>
  <si>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</si>
  <si>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</si>
  <si>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</si>
  <si>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</si>
  <si>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</si>
  <si>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</si>
  <si>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</si>
  <si>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</si>
  <si>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</si>
  <si>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</si>
  <si>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</si>
  <si>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</si>
  <si>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</si>
  <si>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</si>
  <si>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</si>
  <si>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</si>
  <si>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</si>
  <si>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</si>
  <si>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</si>
  <si>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</si>
  <si>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</si>
  <si>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</si>
  <si>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</si>
  <si>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</si>
  <si>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</si>
  <si>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</si>
  <si>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</si>
  <si>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</si>
  <si>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</si>
  <si>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</si>
  <si>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</si>
  <si>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</si>
  <si>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</si>
  <si>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</si>
  <si>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</si>
  <si>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</si>
  <si>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</si>
  <si>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</si>
  <si>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</si>
  <si>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</si>
  <si>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</si>
  <si>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</si>
  <si>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</si>
  <si>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</si>
  <si>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</si>
  <si>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</si>
  <si>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</si>
  <si>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</si>
  <si>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</si>
  <si>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</si>
  <si>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</si>
  <si>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</si>
  <si>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</si>
  <si>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</si>
  <si>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</si>
  <si>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</si>
  <si>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</si>
  <si>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</si>
  <si>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</si>
  <si>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</si>
  <si>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</si>
  <si>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</si>
  <si>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</si>
  <si>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</si>
  <si>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</si>
  <si>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</si>
  <si>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</si>
  <si>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</si>
  <si>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</si>
  <si>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</si>
  <si>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</si>
  <si>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</si>
  <si>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</si>
  <si>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</si>
  <si>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</si>
  <si>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</si>
  <si>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</si>
  <si>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</si>
  <si>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</si>
  <si>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</si>
  <si>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</si>
  <si>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</si>
  <si>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</si>
  <si>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</si>
  <si>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</si>
  <si>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</si>
  <si>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</si>
  <si>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</si>
  <si>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</si>
  <si>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</si>
  <si>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</si>
  <si>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</si>
  <si>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</si>
  <si>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</si>
  <si>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</si>
  <si>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</si>
  <si>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</si>
  <si>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</si>
  <si>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</si>
  <si>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</si>
  <si>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</si>
  <si>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</si>
  <si>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</si>
  <si>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</si>
  <si>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</si>
  <si>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</si>
  <si>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</si>
  <si>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</si>
  <si>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</si>
  <si>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</si>
  <si>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</si>
  <si>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</si>
  <si>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</si>
  <si>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</si>
  <si>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</si>
  <si>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</si>
  <si>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</si>
  <si>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</si>
  <si>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</si>
  <si>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</si>
  <si>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</si>
  <si>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</si>
  <si>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</si>
  <si>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</si>
  <si>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</si>
  <si>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</si>
  <si>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</si>
  <si>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</si>
  <si>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</si>
  <si>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</si>
  <si>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</si>
  <si>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</si>
  <si>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</si>
  <si>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</si>
  <si>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</si>
  <si>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</si>
  <si>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</si>
  <si>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</si>
  <si>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</si>
  <si>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</si>
  <si>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</si>
  <si>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</si>
  <si>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</si>
  <si>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</si>
  <si>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</si>
  <si>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</si>
  <si>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</si>
  <si>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</si>
  <si>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</si>
  <si>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</si>
  <si>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</si>
  <si>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</si>
  <si>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</si>
  <si>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</si>
  <si>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</si>
  <si>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</si>
  <si>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</si>
  <si>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</si>
  <si>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</si>
  <si>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</si>
  <si>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</si>
  <si>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</si>
  <si>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</si>
  <si>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</si>
  <si>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</si>
  <si>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</si>
  <si>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</si>
  <si>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</si>
  <si>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</si>
  <si>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</si>
  <si>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</si>
  <si>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</si>
  <si>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</si>
  <si>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</si>
  <si>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</si>
  <si>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</si>
  <si>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</si>
  <si>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</si>
  <si>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</si>
  <si>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</si>
  <si>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</si>
  <si>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</si>
  <si>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</si>
  <si>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</si>
  <si>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</si>
  <si>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</si>
  <si>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</si>
  <si>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</si>
  <si>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</si>
  <si>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</si>
  <si>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</si>
  <si>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</si>
  <si>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</si>
  <si>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</si>
  <si>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</si>
  <si>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</si>
  <si>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</si>
  <si>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</si>
  <si>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</si>
  <si>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</si>
  <si>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</si>
  <si>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</si>
  <si>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</si>
  <si>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</si>
  <si>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</si>
  <si>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</si>
  <si>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</si>
  <si>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</si>
  <si>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</si>
  <si>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</si>
  <si>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</si>
  <si>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</si>
  <si>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</si>
  <si>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</si>
  <si>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</si>
  <si>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</si>
  <si>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</si>
  <si>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</si>
  <si>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</si>
  <si>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</si>
  <si>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</si>
  <si>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</si>
  <si>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</si>
  <si>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</si>
  <si>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</si>
  <si>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</si>
  <si>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</si>
  <si>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</si>
  <si>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</si>
  <si>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</si>
  <si>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</si>
  <si>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</si>
  <si>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</si>
  <si>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</si>
  <si>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</si>
  <si>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</si>
  <si>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</si>
  <si>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</si>
  <si>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</si>
  <si>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</si>
  <si>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</si>
  <si>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</si>
  <si>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</si>
  <si>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</si>
  <si>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</si>
  <si>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</si>
  <si>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</si>
  <si>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</si>
  <si>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</si>
  <si>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</si>
  <si>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</si>
  <si>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</si>
  <si>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</si>
  <si>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</si>
  <si>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</si>
  <si>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</si>
  <si>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</si>
  <si>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</si>
  <si>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</si>
  <si>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</si>
  <si>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</si>
  <si>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</si>
  <si>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</si>
  <si>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</si>
  <si>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</si>
  <si>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</si>
  <si>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</si>
  <si>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</si>
  <si>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</si>
  <si>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</si>
  <si>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</si>
  <si>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</si>
  <si>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</si>
  <si>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</si>
  <si>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</si>
  <si>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</si>
  <si>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</si>
  <si>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</si>
  <si>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</si>
  <si>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</si>
  <si>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</si>
  <si>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</si>
  <si>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</si>
  <si>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</si>
  <si>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</si>
  <si>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</si>
  <si>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</si>
  <si>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</si>
  <si>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</si>
  <si>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</si>
  <si>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</si>
  <si>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</si>
  <si>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</si>
  <si>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</si>
  <si>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</si>
  <si>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</si>
  <si>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</si>
  <si>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</si>
  <si>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</si>
  <si>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</si>
  <si>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</si>
  <si>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</si>
  <si>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</si>
  <si>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</si>
  <si>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</si>
  <si>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</si>
  <si>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</si>
  <si>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</si>
  <si>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</si>
  <si>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</si>
  <si>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</si>
  <si>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</si>
  <si>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</si>
  <si>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</si>
  <si>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</si>
  <si>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</si>
  <si>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</si>
  <si>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</si>
  <si>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</si>
  <si>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</si>
  <si>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</si>
  <si>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</si>
  <si>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</si>
  <si>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</si>
  <si>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</si>
  <si>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</si>
  <si>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</si>
  <si>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</si>
  <si>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</si>
  <si>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</si>
  <si>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</si>
  <si>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</si>
  <si>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</si>
  <si>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</si>
  <si>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</si>
  <si>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</si>
  <si>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</si>
  <si>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</si>
  <si>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</si>
  <si>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</si>
  <si>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</si>
  <si>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</si>
  <si>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</si>
  <si>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</si>
  <si>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</si>
  <si>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</si>
  <si>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</si>
  <si>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</si>
  <si>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</si>
  <si>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</si>
  <si>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</si>
  <si>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</si>
  <si>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</si>
  <si>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</si>
  <si>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</si>
  <si>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</si>
  <si>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</si>
  <si>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</si>
  <si>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</si>
  <si>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</si>
  <si>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</si>
  <si>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</si>
  <si>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</si>
  <si>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</si>
  <si>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</si>
  <si>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</si>
  <si>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</si>
  <si>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</si>
  <si>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</si>
  <si>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</si>
  <si>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</si>
  <si>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</si>
  <si>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</si>
  <si>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</si>
  <si>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</si>
  <si>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</si>
  <si>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</si>
  <si>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</si>
  <si>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</si>
  <si>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</si>
  <si>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</si>
  <si>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</si>
  <si>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</si>
  <si>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</si>
  <si>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</si>
  <si>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</si>
  <si>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</si>
  <si>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</si>
  <si>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</si>
  <si>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</si>
  <si>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</si>
  <si>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</si>
  <si>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</si>
  <si>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</si>
  <si>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</si>
  <si>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</si>
  <si>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</si>
  <si>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</si>
  <si>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</si>
  <si>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</si>
  <si>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</si>
  <si>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</si>
  <si>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</si>
  <si>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</si>
  <si>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</si>
  <si>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</si>
  <si>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</si>
  <si>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</si>
  <si>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</si>
  <si>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</si>
  <si>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</si>
  <si>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</si>
  <si>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</si>
  <si>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</si>
  <si>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</si>
  <si>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</si>
  <si>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</si>
  <si>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</si>
  <si>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</si>
  <si>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</si>
  <si>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</si>
  <si>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</si>
  <si>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</si>
  <si>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</si>
  <si>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</si>
  <si>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</si>
  <si>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</si>
  <si>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</si>
  <si>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</si>
  <si>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</si>
  <si>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</si>
  <si>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</si>
  <si>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</si>
  <si>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</si>
  <si>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</si>
  <si>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</si>
  <si>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</si>
  <si>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</si>
  <si>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</si>
  <si>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</si>
  <si>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</si>
  <si>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</si>
  <si>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</si>
  <si>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</si>
  <si>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</si>
  <si>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</si>
  <si>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</si>
  <si>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</si>
  <si>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</si>
  <si>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</si>
  <si>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</si>
  <si>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</si>
  <si>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</si>
  <si>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</si>
  <si>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</si>
  <si>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</si>
  <si>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</si>
  <si>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</si>
  <si>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</si>
  <si>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</si>
  <si>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</si>
  <si>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</si>
  <si>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</si>
  <si>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</si>
  <si>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</si>
  <si>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</si>
  <si>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</si>
  <si>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</si>
  <si>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</si>
  <si>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</si>
  <si>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</si>
  <si>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</si>
  <si>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</si>
  <si>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</si>
  <si>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</si>
  <si>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</si>
  <si>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</si>
  <si>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</si>
  <si>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</si>
  <si>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</si>
  <si>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</si>
  <si>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</si>
  <si>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</si>
  <si>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</si>
  <si>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</si>
  <si>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</si>
  <si>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</si>
  <si>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</si>
  <si>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</si>
  <si>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</si>
  <si>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</si>
  <si>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</si>
  <si>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</si>
  <si>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</si>
  <si>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</si>
  <si>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</si>
  <si>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</si>
  <si>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</si>
  <si>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</si>
  <si>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</si>
  <si>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</si>
  <si>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</si>
  <si>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</si>
  <si>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</si>
  <si>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</si>
  <si>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</si>
  <si>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</si>
  <si>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</si>
  <si>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</si>
  <si>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</si>
  <si>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</si>
  <si>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</si>
  <si>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</si>
  <si>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</si>
  <si>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</si>
  <si>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</si>
  <si>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</si>
  <si>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</si>
  <si>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</si>
  <si>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</si>
  <si>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</si>
  <si>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</si>
  <si>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</si>
  <si>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</si>
  <si>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</si>
  <si>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</si>
  <si>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</si>
  <si>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</si>
  <si>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</si>
  <si>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</si>
  <si>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</si>
  <si>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</si>
  <si>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</si>
  <si>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</si>
  <si>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</si>
  <si>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</si>
  <si>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</si>
  <si>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</si>
  <si>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</si>
  <si>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</si>
  <si>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</si>
  <si>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</si>
  <si>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</si>
  <si>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</si>
  <si>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</si>
  <si>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</si>
  <si>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</si>
  <si>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</si>
  <si>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</si>
  <si>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</si>
  <si>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</si>
  <si>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</si>
  <si>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</si>
  <si>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</si>
  <si>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</si>
  <si>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</si>
  <si>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</si>
  <si>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</si>
  <si>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</si>
  <si>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</si>
  <si>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</si>
  <si>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</si>
  <si>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</si>
  <si>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</si>
  <si>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</si>
  <si>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</si>
  <si>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</si>
  <si>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</si>
  <si>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</si>
  <si>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</si>
  <si>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</si>
  <si>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</si>
  <si>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</si>
  <si>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</si>
  <si>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</si>
  <si>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</si>
  <si>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</si>
  <si>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</si>
  <si>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</si>
  <si>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</si>
  <si>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</si>
  <si>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</si>
  <si>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</si>
  <si>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</si>
  <si>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</si>
  <si>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</si>
  <si>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</si>
  <si>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</si>
  <si>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</si>
  <si>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</si>
  <si>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</si>
  <si>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</si>
  <si>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</si>
  <si>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</si>
  <si>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</si>
  <si>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</si>
  <si>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</si>
  <si>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</si>
  <si>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</si>
  <si>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</si>
  <si>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</si>
  <si>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</si>
  <si>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</si>
  <si>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</si>
  <si>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</si>
  <si>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</si>
  <si>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</si>
  <si>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</si>
  <si>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</si>
  <si>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</si>
  <si>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</si>
  <si>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</si>
  <si>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</si>
  <si>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</si>
  <si>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</si>
  <si>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</si>
  <si>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</si>
  <si>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</si>
  <si>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</si>
  <si>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</si>
  <si>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</si>
  <si>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</si>
  <si>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</si>
  <si>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</si>
  <si>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</si>
  <si>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</si>
  <si>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</si>
  <si>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</si>
  <si>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</si>
  <si>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</si>
  <si>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</si>
  <si>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</si>
  <si>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</si>
  <si>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</si>
  <si>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</si>
  <si>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</si>
  <si>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</si>
  <si>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</si>
  <si>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</si>
  <si>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</si>
  <si>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</si>
  <si>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</si>
  <si>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</si>
  <si>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</si>
  <si>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</si>
  <si>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</si>
  <si>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</si>
  <si>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</si>
  <si>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</si>
  <si>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</si>
  <si>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</si>
  <si>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</si>
  <si>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</si>
  <si>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</si>
  <si>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</si>
  <si>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</si>
  <si>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</si>
  <si>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</si>
  <si>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</si>
  <si>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</si>
  <si>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</si>
  <si>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</si>
  <si>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</si>
  <si>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</si>
  <si>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</si>
  <si>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</si>
  <si>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</si>
  <si>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</si>
  <si>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</si>
  <si>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</si>
  <si>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</si>
  <si>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</si>
  <si>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</si>
  <si>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</si>
  <si>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</si>
  <si>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</si>
  <si>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</si>
  <si>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</si>
  <si>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</si>
  <si>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</si>
  <si>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</si>
  <si>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</si>
  <si>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</si>
  <si>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</si>
  <si>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</si>
  <si>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</si>
  <si>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</si>
  <si>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</si>
  <si>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</si>
  <si>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</si>
  <si>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</si>
  <si>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</si>
  <si>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</si>
  <si>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</si>
  <si>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</si>
  <si>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</si>
  <si>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</si>
  <si>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</si>
  <si>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</si>
  <si>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</si>
  <si>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</si>
  <si>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</si>
  <si>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</si>
  <si>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</si>
  <si>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</si>
  <si>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</si>
  <si>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</si>
  <si>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</si>
  <si>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</si>
  <si>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</si>
  <si>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</si>
  <si>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</si>
  <si>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</si>
  <si>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</si>
  <si>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</si>
  <si>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</si>
  <si>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</si>
  <si>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</si>
  <si>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</si>
  <si>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</si>
  <si>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</si>
  <si>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</si>
  <si>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</si>
  <si>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</si>
  <si>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</si>
  <si>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</si>
  <si>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</si>
  <si>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</si>
  <si>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</si>
  <si>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</si>
  <si>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</si>
  <si>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</si>
  <si>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</si>
  <si>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</si>
  <si>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</si>
  <si>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</si>
  <si>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</si>
  <si>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</si>
  <si>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</si>
  <si>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</si>
  <si>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</si>
  <si>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</si>
  <si>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</si>
  <si>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</si>
  <si>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</si>
  <si>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</si>
  <si>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</si>
  <si>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</si>
  <si>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</si>
  <si>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</si>
  <si>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</si>
  <si>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</si>
  <si>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</si>
  <si>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</si>
  <si>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</si>
  <si>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</si>
  <si>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</si>
  <si>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</si>
  <si>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</si>
  <si>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</si>
  <si>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</si>
  <si>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</si>
  <si>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</si>
  <si>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</si>
  <si>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</si>
  <si>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</si>
  <si>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</si>
  <si>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</si>
  <si>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</si>
  <si>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</si>
  <si>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</si>
  <si>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</si>
  <si>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</si>
  <si>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</si>
  <si>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</si>
  <si>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</si>
  <si>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</si>
  <si>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</si>
  <si>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</si>
  <si>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</si>
  <si>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</si>
  <si>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</si>
  <si>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</si>
  <si>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</si>
  <si>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</si>
  <si>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</si>
  <si>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</si>
  <si>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</si>
  <si>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</si>
  <si>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</si>
  <si>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</si>
  <si>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</si>
  <si>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</si>
  <si>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</si>
  <si>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</si>
  <si>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</si>
  <si>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</si>
  <si>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</si>
  <si>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</si>
  <si>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</si>
  <si>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</si>
  <si>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</si>
  <si>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</si>
  <si>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</si>
  <si>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</si>
  <si>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</si>
  <si>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</si>
  <si>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</si>
  <si>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</si>
  <si>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</si>
  <si>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</si>
  <si>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</si>
  <si>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</si>
  <si>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</si>
  <si>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</si>
  <si>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</si>
  <si>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</si>
  <si>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</si>
  <si>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</si>
  <si>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</si>
  <si>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</si>
  <si>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</si>
  <si>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</si>
  <si>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</si>
  <si>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</si>
  <si>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</si>
  <si>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</si>
  <si>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</si>
  <si>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</si>
  <si>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</si>
  <si>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</si>
  <si>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</si>
  <si>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</si>
  <si>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</si>
  <si>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</si>
  <si>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</si>
  <si>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</si>
  <si>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</si>
  <si>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</si>
  <si>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</si>
  <si>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</si>
  <si>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</si>
  <si>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</si>
  <si>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</si>
  <si>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</si>
  <si>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</si>
  <si>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</si>
  <si>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</si>
  <si>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</si>
  <si>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</si>
  <si>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</si>
  <si>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</si>
  <si>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</si>
  <si>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</si>
  <si>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</si>
  <si>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</si>
  <si>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</si>
  <si>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</si>
  <si>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</si>
  <si>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</si>
  <si>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</si>
  <si>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</si>
  <si>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</si>
  <si>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</si>
  <si>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</si>
  <si>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</si>
  <si>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</si>
  <si>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</si>
  <si>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</si>
  <si>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</si>
  <si>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</si>
  <si>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</si>
  <si>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</si>
  <si>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</si>
  <si>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</si>
  <si>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</si>
  <si>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</si>
  <si>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</si>
  <si>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</si>
  <si>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</si>
  <si>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</si>
  <si>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</si>
  <si>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</si>
  <si>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</si>
  <si>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</si>
  <si>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</si>
  <si>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</si>
  <si>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</si>
  <si>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</si>
  <si>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</si>
  <si>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</si>
  <si>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</si>
  <si>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</si>
  <si>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</si>
  <si>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</si>
  <si>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</si>
  <si>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</si>
  <si>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</si>
  <si>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</si>
  <si>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</si>
  <si>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</si>
  <si>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</si>
  <si>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</si>
  <si>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</si>
  <si>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</si>
  <si>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</si>
  <si>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</si>
  <si>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</si>
  <si>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</si>
  <si>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</si>
  <si>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</si>
  <si>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</si>
  <si>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</si>
  <si>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</si>
  <si>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</si>
  <si>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</si>
  <si>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</si>
  <si>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</si>
  <si>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</si>
  <si>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</si>
  <si>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</si>
  <si>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</si>
  <si>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</si>
  <si>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</si>
  <si>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</si>
  <si>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</si>
  <si>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</si>
  <si>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</si>
  <si>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</si>
  <si>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</si>
  <si>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</si>
  <si>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</si>
  <si>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</si>
  <si>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</si>
  <si>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</si>
  <si>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</si>
  <si>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</si>
  <si>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</si>
  <si>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</si>
  <si>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</si>
  <si>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</si>
  <si>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</si>
  <si>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</si>
  <si>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</si>
  <si>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</si>
  <si>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</si>
  <si>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</si>
  <si>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</si>
  <si>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</si>
  <si>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</si>
  <si>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</si>
  <si>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</si>
  <si>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</si>
  <si>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</si>
  <si>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</si>
  <si>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</si>
  <si>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</si>
  <si>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</si>
  <si>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</si>
  <si>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</si>
  <si>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</si>
  <si>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</si>
  <si>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</si>
  <si>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</si>
  <si>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</si>
  <si>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</si>
  <si>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</si>
  <si>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</si>
  <si>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</si>
  <si>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</si>
  <si>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</si>
  <si>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</si>
  <si>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</si>
  <si>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</si>
  <si>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</si>
  <si>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</si>
  <si>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</si>
  <si>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</si>
  <si>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</si>
  <si>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</si>
  <si>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</si>
  <si>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</si>
  <si>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</si>
  <si>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</si>
  <si>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</si>
  <si>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</si>
  <si>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</si>
  <si>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</si>
  <si>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</si>
  <si>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</si>
  <si>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</si>
  <si>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</si>
  <si>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</si>
  <si>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</si>
  <si>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</si>
  <si>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</si>
  <si>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</si>
  <si>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</si>
  <si>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</si>
  <si>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</si>
  <si>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</si>
  <si>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</si>
  <si>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</si>
  <si>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</si>
  <si>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</si>
  <si>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</si>
  <si>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</si>
  <si>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</si>
  <si>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</si>
  <si>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</si>
  <si>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</si>
  <si>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</si>
  <si>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</si>
  <si>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</si>
  <si>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</si>
  <si>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</si>
  <si>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</si>
  <si>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</si>
  <si>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</si>
  <si>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</si>
  <si>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</si>
  <si>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</si>
  <si>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</si>
  <si>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</si>
  <si>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</si>
  <si>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</si>
  <si>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</si>
  <si>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</si>
  <si>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</si>
  <si>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</si>
  <si>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</si>
  <si>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</si>
  <si>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</si>
  <si>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</si>
  <si>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</si>
  <si>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</si>
  <si>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</si>
  <si>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</si>
  <si>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</si>
  <si>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</si>
  <si>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</si>
  <si>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</si>
  <si>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</si>
  <si>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</si>
  <si>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</si>
  <si>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</si>
  <si>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</si>
  <si>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</si>
  <si>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</si>
  <si>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</si>
  <si>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</si>
  <si>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</si>
  <si>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</si>
  <si>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</si>
  <si>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</si>
  <si>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</si>
  <si>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</si>
  <si>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</si>
  <si>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</si>
  <si>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</si>
  <si>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</si>
  <si>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</si>
  <si>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</si>
  <si>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</si>
  <si>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</si>
  <si>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</si>
  <si>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</si>
  <si>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</si>
  <si>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</si>
  <si>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</si>
  <si>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</si>
  <si>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</si>
  <si>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</si>
  <si>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</si>
  <si>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</si>
  <si>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</si>
  <si>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</si>
  <si>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</si>
  <si>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</si>
  <si>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</si>
  <si>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</si>
  <si>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</si>
  <si>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</si>
  <si>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</si>
  <si>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</si>
  <si>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</si>
  <si>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</si>
  <si>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</si>
  <si>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</si>
  <si>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</si>
  <si>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</si>
  <si>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</si>
  <si>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</si>
  <si>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</si>
  <si>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</si>
  <si>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</si>
  <si>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</si>
  <si>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</si>
  <si>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</si>
  <si>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</si>
  <si>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</si>
  <si>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</si>
  <si>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</si>
  <si>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</si>
  <si>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</si>
  <si>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</si>
  <si>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</si>
  <si>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</si>
  <si>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</si>
  <si>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</si>
  <si>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</si>
  <si>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</si>
  <si>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</si>
  <si>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</si>
  <si>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</si>
  <si>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</si>
  <si>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</si>
  <si>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</si>
  <si>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</si>
  <si>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</si>
  <si>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</si>
  <si>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</si>
  <si>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</si>
  <si>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</si>
  <si>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</si>
  <si>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</si>
  <si>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</si>
  <si>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</si>
  <si>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</si>
  <si>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</si>
  <si>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</si>
  <si>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</si>
  <si>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</si>
  <si>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</si>
  <si>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</si>
  <si>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</si>
  <si>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</si>
  <si>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</si>
  <si>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</si>
  <si>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</si>
  <si>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</si>
  <si>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</si>
  <si>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</si>
  <si>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</si>
  <si>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</si>
  <si>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</si>
  <si>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</si>
  <si>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</si>
  <si>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</si>
  <si>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</si>
  <si>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</si>
  <si>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</si>
  <si>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</si>
  <si>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</si>
  <si>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</si>
  <si>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</si>
  <si>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</si>
  <si>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</si>
  <si>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</si>
  <si>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</si>
  <si>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</si>
  <si>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</si>
  <si>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</si>
  <si>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</si>
  <si>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</si>
  <si>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</si>
  <si>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</si>
  <si>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</si>
  <si>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</si>
  <si>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</si>
  <si>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</si>
  <si>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</si>
  <si>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</si>
  <si>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</si>
  <si>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</si>
  <si>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</si>
  <si>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</si>
  <si>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</si>
  <si>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</si>
  <si>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</si>
  <si>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</si>
  <si>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</si>
  <si>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</si>
  <si>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</si>
  <si>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</si>
  <si>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</si>
  <si>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</si>
  <si>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</si>
  <si>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</si>
  <si>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</si>
  <si>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</si>
  <si>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</si>
  <si>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</si>
  <si>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</si>
  <si>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</si>
  <si>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</si>
  <si>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</si>
  <si>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</si>
  <si>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</si>
  <si>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</si>
  <si>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</si>
  <si>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</si>
  <si>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</si>
  <si>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</si>
  <si>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</si>
  <si>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</si>
  <si>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</si>
  <si>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</si>
  <si>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</si>
  <si>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</si>
  <si>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</si>
  <si>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</si>
  <si>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</si>
  <si>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</si>
  <si>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</si>
  <si>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</si>
  <si>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</si>
  <si>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</si>
  <si>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</si>
  <si>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</si>
  <si>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</si>
  <si>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</si>
  <si>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</si>
  <si>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</si>
  <si>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</si>
  <si>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</si>
  <si>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</si>
  <si>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</si>
  <si>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</si>
  <si>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</si>
  <si>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</si>
  <si>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</si>
  <si>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</si>
  <si>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</si>
  <si>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</si>
  <si>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</si>
  <si>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</si>
  <si>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</si>
  <si>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</si>
  <si>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</si>
  <si>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</si>
  <si>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</si>
  <si>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</si>
  <si>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</si>
  <si>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</si>
  <si>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</si>
  <si>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</si>
  <si>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</si>
  <si>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</si>
  <si>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</si>
  <si>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</si>
  <si>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</si>
  <si>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</si>
  <si>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</si>
  <si>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</si>
  <si>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</si>
  <si>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</si>
  <si>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</si>
  <si>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</si>
  <si>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</si>
  <si>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</si>
  <si>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</si>
  <si>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</si>
  <si>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</si>
  <si>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</si>
  <si>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</si>
  <si>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</si>
  <si>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</si>
  <si>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</si>
  <si>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</si>
  <si>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</si>
  <si>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</si>
  <si>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</si>
  <si>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</si>
  <si>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</si>
  <si>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</si>
  <si>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</si>
  <si>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</si>
  <si>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</si>
  <si>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</si>
  <si>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</si>
  <si>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</si>
  <si>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</si>
  <si>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</si>
  <si>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</si>
  <si>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</si>
  <si>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</si>
  <si>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</si>
  <si>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</si>
  <si>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</si>
  <si>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</si>
  <si>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</si>
  <si>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</si>
  <si>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</si>
  <si>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</si>
  <si>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</si>
  <si>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</si>
  <si>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</si>
  <si>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</si>
  <si>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</si>
  <si>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</si>
  <si>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</si>
  <si>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</si>
  <si>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</si>
  <si>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</si>
  <si>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</si>
  <si>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</si>
  <si>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</si>
  <si>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</si>
  <si>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</si>
  <si>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</si>
  <si>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</si>
  <si>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</si>
  <si>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</si>
  <si>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</si>
  <si>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</si>
  <si>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</si>
  <si>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</si>
  <si>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</si>
  <si>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</si>
  <si>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</si>
  <si>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</si>
  <si>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</si>
  <si>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</si>
  <si>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</si>
  <si>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</si>
  <si>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</si>
  <si>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</si>
  <si>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</si>
  <si>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</si>
  <si>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</si>
  <si>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</si>
  <si>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</si>
  <si>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</si>
  <si>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</si>
  <si>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</si>
  <si>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</si>
  <si>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</si>
  <si>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</si>
  <si>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</si>
  <si>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</si>
  <si>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</si>
  <si>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</si>
  <si>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</si>
  <si>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</si>
  <si>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</si>
  <si>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</si>
  <si>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</si>
  <si>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</si>
  <si>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</si>
  <si>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</si>
  <si>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</si>
  <si>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</si>
  <si>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</si>
  <si>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</si>
  <si>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</si>
  <si>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</si>
  <si>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</si>
  <si>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</si>
  <si>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</si>
  <si>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</si>
  <si>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</si>
  <si>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</si>
  <si>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</si>
  <si>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</si>
  <si>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</si>
  <si>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</si>
  <si>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</si>
  <si>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</si>
  <si>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</si>
  <si>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</si>
  <si>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</si>
  <si>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</si>
  <si>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</si>
  <si>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</si>
  <si>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</si>
  <si>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</si>
  <si>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</si>
  <si>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</si>
  <si>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</si>
  <si>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</si>
  <si>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</si>
  <si>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</si>
  <si>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</si>
  <si>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</si>
  <si>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</si>
  <si>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</si>
  <si>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</si>
  <si>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</si>
  <si>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</si>
  <si>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</si>
  <si>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</si>
  <si>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</si>
  <si>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</si>
  <si>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</si>
  <si>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</si>
  <si>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</si>
  <si>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</si>
  <si>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</si>
  <si>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</si>
  <si>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</si>
  <si>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</si>
  <si>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</si>
  <si>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</si>
  <si>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</si>
  <si>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</si>
  <si>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</si>
  <si>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</si>
  <si>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</si>
  <si>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</si>
  <si>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</si>
  <si>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</si>
  <si>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</si>
  <si>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</si>
  <si>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</si>
  <si>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</si>
  <si>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</si>
  <si>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</si>
  <si>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</si>
  <si>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</si>
  <si>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</si>
  <si>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</si>
  <si>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</si>
  <si>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</si>
  <si>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</si>
  <si>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</si>
  <si>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</si>
  <si>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</si>
  <si>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</si>
  <si>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</si>
  <si>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</si>
  <si>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</si>
  <si>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</si>
  <si>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</si>
  <si>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</si>
  <si>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</si>
  <si>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</si>
  <si>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</si>
  <si>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</si>
  <si>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</si>
  <si>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</si>
  <si>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</si>
  <si>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</si>
  <si>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</si>
  <si>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</si>
  <si>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</si>
  <si>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</si>
  <si>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</si>
  <si>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</si>
  <si>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</si>
  <si>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</si>
  <si>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</si>
  <si>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</si>
  <si>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</si>
  <si>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</si>
  <si>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</si>
  <si>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</si>
  <si>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</si>
  <si>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</si>
  <si>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</si>
  <si>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</si>
  <si>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</si>
  <si>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</si>
  <si>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</si>
  <si>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</si>
  <si>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</si>
  <si>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</si>
  <si>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</si>
  <si>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</si>
  <si>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</si>
  <si>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</si>
  <si>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</si>
  <si>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</si>
  <si>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</si>
  <si>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</si>
  <si>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</si>
  <si>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</si>
  <si>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</si>
  <si>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</si>
  <si>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</si>
  <si>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</si>
  <si>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</si>
  <si>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</si>
  <si>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</si>
  <si>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</si>
  <si>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</si>
  <si>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</si>
  <si>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</si>
  <si>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</si>
  <si>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</si>
  <si>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</si>
  <si>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</si>
  <si>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</si>
  <si>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</si>
  <si>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</si>
  <si>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</si>
  <si>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</si>
  <si>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</si>
  <si>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</si>
  <si>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</si>
  <si>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</si>
  <si>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</si>
  <si>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</si>
  <si>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</si>
  <si>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</si>
  <si>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</si>
  <si>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</si>
  <si>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</si>
  <si>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</si>
  <si>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</si>
  <si>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</si>
  <si>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</si>
  <si>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</si>
  <si>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</si>
  <si>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</si>
  <si>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</si>
  <si>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</si>
  <si>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</si>
  <si>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</si>
  <si>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</si>
  <si>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</si>
  <si>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</si>
  <si>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</si>
  <si>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</si>
  <si>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</si>
  <si>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</si>
  <si>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</si>
  <si>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</si>
  <si>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</si>
  <si>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</si>
  <si>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</si>
  <si>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</si>
  <si>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</si>
  <si>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</si>
  <si>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</si>
  <si>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</si>
  <si>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</si>
  <si>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</si>
  <si>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</si>
  <si>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</si>
  <si>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</si>
  <si>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</si>
  <si>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</si>
  <si>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</si>
  <si>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</si>
  <si>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</si>
  <si>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</si>
  <si>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</si>
  <si>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</si>
  <si>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</si>
  <si>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</si>
  <si>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</si>
  <si>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</si>
  <si>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</si>
  <si>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</si>
  <si>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</si>
  <si>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</si>
  <si>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</si>
  <si>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</si>
  <si>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</si>
  <si>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</si>
  <si>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</si>
  <si>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</si>
  <si>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</si>
  <si>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</si>
  <si>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</si>
  <si>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</si>
  <si>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</si>
  <si>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</si>
  <si>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</si>
  <si>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</si>
  <si>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</si>
  <si>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</si>
  <si>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</si>
  <si>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</si>
  <si>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</si>
  <si>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</si>
  <si>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</si>
  <si>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</si>
  <si>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</si>
  <si>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</si>
  <si>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</si>
  <si>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</si>
  <si>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</si>
  <si>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</si>
  <si>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</si>
  <si>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</si>
  <si>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</si>
  <si>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</si>
  <si>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</si>
  <si>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</si>
  <si>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</si>
  <si>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</si>
  <si>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</si>
  <si>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</si>
  <si>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</si>
  <si>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</si>
  <si>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</si>
  <si>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</si>
  <si>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</si>
  <si>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</si>
  <si>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</si>
  <si>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</si>
  <si>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</si>
  <si>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</si>
  <si>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</si>
  <si>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</si>
  <si>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</si>
  <si>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</si>
  <si>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</si>
  <si>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</si>
  <si>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</si>
  <si>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</si>
  <si>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</si>
  <si>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</si>
  <si>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</si>
  <si>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</si>
  <si>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</si>
  <si>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</si>
  <si>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</si>
  <si>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</si>
  <si>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</si>
  <si>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</si>
  <si>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</si>
  <si>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</si>
  <si>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</si>
  <si>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</si>
  <si>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</si>
  <si>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</si>
  <si>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</si>
  <si>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</si>
  <si>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</si>
  <si>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</si>
  <si>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</si>
  <si>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</si>
  <si>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</si>
  <si>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</si>
  <si>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</si>
  <si>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</si>
  <si>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</si>
  <si>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</si>
  <si>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</si>
  <si>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</si>
  <si>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</si>
  <si>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</si>
  <si>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</si>
  <si>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</si>
  <si>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</si>
  <si>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</si>
  <si>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</si>
  <si>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</si>
  <si>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</si>
  <si>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</si>
  <si>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</si>
  <si>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</si>
  <si>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</si>
  <si>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</si>
  <si>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</si>
  <si>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</si>
  <si>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</si>
  <si>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</si>
  <si>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</si>
  <si>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</si>
  <si>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</si>
  <si>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</si>
  <si>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</si>
  <si>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</si>
  <si>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</si>
  <si>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</si>
  <si>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</si>
  <si>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</si>
  <si>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</si>
  <si>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</si>
  <si>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</si>
  <si>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</si>
  <si>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</si>
  <si>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</si>
  <si>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</si>
  <si>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</si>
  <si>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</si>
  <si>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</si>
  <si>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</si>
  <si>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</si>
  <si>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</si>
  <si>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</si>
  <si>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</si>
  <si>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</si>
  <si>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</si>
  <si>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</si>
  <si>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</si>
  <si>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</si>
  <si>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</si>
  <si>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</si>
  <si>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</si>
  <si>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</si>
  <si>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</si>
  <si>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</si>
  <si>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</si>
  <si>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</si>
  <si>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</si>
  <si>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</si>
  <si>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</si>
  <si>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</si>
  <si>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</si>
  <si>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</si>
  <si>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</si>
  <si>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</si>
  <si>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</si>
  <si>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</si>
  <si>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</si>
  <si>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</si>
  <si>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</si>
  <si>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</si>
  <si>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</si>
  <si>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</si>
  <si>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</si>
  <si>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</si>
  <si>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</si>
  <si>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</si>
  <si>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</si>
  <si>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</si>
  <si>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</si>
  <si>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</si>
  <si>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</si>
  <si>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</si>
  <si>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</si>
  <si>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</si>
  <si>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</si>
  <si>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</si>
  <si>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</si>
  <si>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</si>
  <si>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</si>
  <si>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</si>
  <si>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</si>
  <si>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</si>
  <si>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</si>
  <si>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</si>
  <si>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</si>
  <si>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</si>
  <si>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</si>
  <si>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</si>
  <si>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</si>
  <si>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</si>
  <si>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</si>
  <si>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</si>
  <si>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</si>
  <si>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</si>
  <si>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</si>
  <si>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</si>
  <si>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</si>
  <si>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</si>
  <si>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</si>
  <si>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</si>
  <si>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</si>
  <si>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</si>
  <si>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</si>
  <si>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</si>
  <si>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</si>
  <si>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</si>
  <si>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</si>
  <si>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</si>
  <si>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</si>
  <si>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</si>
  <si>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</si>
  <si>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</si>
  <si>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</si>
  <si>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</si>
  <si>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</si>
  <si>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</si>
  <si>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</si>
  <si>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</si>
  <si>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</si>
  <si>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</si>
  <si>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</si>
  <si>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</si>
  <si>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</si>
  <si>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</si>
  <si>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</si>
  <si>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</si>
  <si>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</si>
  <si>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</si>
  <si>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</si>
  <si>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</si>
  <si>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</si>
  <si>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</si>
  <si>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</si>
  <si>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</si>
  <si>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</si>
  <si>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</si>
  <si>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</si>
  <si>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</si>
  <si>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</si>
  <si>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</si>
  <si>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</si>
  <si>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</si>
  <si>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</si>
  <si>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</si>
  <si>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</si>
  <si>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</si>
  <si>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</si>
  <si>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</si>
  <si>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</si>
  <si>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</si>
  <si>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</si>
  <si>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</si>
  <si>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</si>
  <si>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</si>
  <si>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</si>
  <si>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</si>
  <si>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</si>
  <si>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</si>
  <si>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</si>
  <si>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</si>
  <si>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</si>
  <si>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</si>
  <si>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</si>
  <si>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</si>
  <si>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</si>
  <si>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</si>
  <si>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</si>
  <si>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</si>
  <si>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</si>
  <si>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</si>
  <si>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</si>
  <si>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</si>
  <si>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</si>
  <si>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</si>
  <si>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</si>
  <si>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</si>
  <si>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</si>
  <si>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</si>
  <si>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</si>
  <si>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</si>
  <si>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</si>
  <si>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</si>
  <si>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</si>
  <si>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</si>
  <si>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</si>
  <si>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</si>
  <si>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</si>
  <si>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</si>
  <si>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</si>
  <si>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</si>
  <si>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</si>
  <si>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</si>
  <si>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</si>
  <si>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</si>
  <si>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</si>
  <si>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</si>
  <si>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</si>
  <si>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</si>
  <si>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</si>
  <si>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</si>
  <si>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</si>
  <si>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</si>
  <si>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</si>
  <si>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</si>
  <si>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</si>
  <si>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</si>
  <si>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</si>
  <si>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</si>
  <si>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</si>
  <si>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</si>
  <si>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</si>
  <si>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</si>
  <si>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</si>
  <si>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</si>
  <si>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</si>
  <si>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</si>
  <si>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</si>
  <si>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</si>
  <si>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</si>
  <si>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</si>
  <si>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</si>
  <si>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</si>
  <si>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</si>
  <si>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</si>
  <si>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</si>
  <si>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</si>
  <si>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</si>
  <si>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</si>
  <si>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</si>
  <si>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</si>
  <si>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</si>
  <si>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</si>
  <si>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</si>
  <si>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</si>
  <si>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</si>
  <si>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</si>
  <si>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</si>
  <si>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</si>
  <si>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</si>
  <si>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</si>
  <si>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</si>
  <si>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</si>
  <si>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</si>
  <si>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</si>
  <si>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</si>
  <si>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</si>
  <si>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</si>
  <si>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</si>
  <si>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</si>
  <si>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</si>
  <si>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</si>
  <si>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</si>
  <si>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</si>
  <si>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</si>
  <si>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</si>
  <si>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</si>
  <si>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</si>
  <si>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</si>
  <si>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</si>
  <si>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</si>
  <si>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</si>
  <si>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</si>
  <si>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</si>
  <si>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</si>
  <si>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</si>
  <si>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</si>
  <si>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</si>
  <si>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</si>
  <si>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</si>
  <si>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</si>
  <si>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</si>
  <si>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</si>
  <si>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</si>
  <si>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</si>
  <si>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</si>
  <si>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</si>
  <si>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</si>
  <si>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</si>
  <si>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</si>
  <si>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</si>
  <si>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</si>
  <si>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</si>
  <si>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</si>
  <si>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</si>
  <si>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</si>
  <si>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</si>
  <si>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</si>
  <si>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</si>
  <si>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</si>
  <si>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</si>
  <si>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</si>
  <si>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</si>
  <si>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</si>
  <si>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</si>
  <si>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</si>
  <si>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</si>
  <si>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</si>
  <si>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</si>
  <si>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</si>
  <si>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</si>
  <si>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</si>
  <si>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</si>
  <si>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</si>
  <si>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</si>
  <si>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</si>
  <si>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</si>
  <si>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</si>
  <si>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</si>
  <si>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</si>
  <si>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</si>
  <si>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</si>
  <si>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</si>
  <si>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</si>
  <si>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</si>
  <si>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</si>
  <si>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</si>
  <si>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</si>
  <si>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</si>
  <si>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</si>
  <si>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</si>
  <si>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</si>
  <si>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</si>
  <si>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</si>
  <si>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</si>
  <si>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</si>
  <si>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</si>
  <si>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</si>
  <si>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</si>
  <si>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</si>
  <si>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</si>
  <si>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</si>
  <si>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</si>
  <si>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</si>
  <si>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</si>
  <si>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</si>
  <si>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</si>
  <si>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</si>
  <si>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</si>
  <si>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</si>
  <si>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</si>
  <si>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</si>
  <si>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</si>
  <si>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</si>
  <si>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</si>
  <si>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</si>
  <si>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</si>
  <si>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</si>
  <si>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</si>
  <si>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</si>
  <si>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</si>
  <si>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</si>
  <si>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</si>
  <si>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</si>
  <si>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</si>
  <si>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</si>
  <si>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</si>
  <si>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</si>
  <si>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</si>
  <si>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</si>
  <si>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</si>
  <si>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</si>
  <si>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</si>
  <si>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</si>
  <si>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</si>
  <si>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</si>
  <si>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</si>
  <si>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</si>
  <si>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</si>
  <si>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</si>
  <si>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</si>
  <si>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</si>
  <si>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</si>
  <si>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</si>
  <si>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</si>
  <si>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</si>
  <si>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</si>
  <si>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</si>
  <si>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</si>
  <si>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</si>
  <si>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</si>
  <si>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</si>
  <si>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</si>
  <si>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</si>
  <si>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</si>
  <si>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</si>
  <si>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</si>
  <si>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</si>
  <si>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</si>
  <si>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</si>
  <si>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</si>
  <si>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</si>
  <si>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</si>
  <si>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</si>
  <si>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</si>
  <si>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</si>
  <si>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</si>
  <si>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</si>
  <si>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</si>
  <si>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</si>
  <si>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</si>
  <si>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</si>
  <si>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</si>
  <si>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</si>
  <si>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</si>
  <si>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</si>
  <si>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</si>
  <si>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</si>
  <si>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</si>
  <si>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</si>
  <si>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</si>
  <si>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</si>
  <si>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</si>
  <si>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</si>
  <si>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</si>
  <si>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</si>
  <si>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</si>
  <si>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</si>
  <si>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</si>
  <si>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</si>
  <si>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</si>
  <si>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</si>
  <si>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</si>
  <si>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</si>
  <si>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</si>
  <si>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</si>
  <si>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</si>
  <si>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</si>
  <si>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</si>
  <si>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</si>
  <si>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</si>
  <si>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</si>
  <si>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</si>
  <si>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</si>
  <si>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</si>
  <si>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</si>
  <si>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</si>
  <si>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</si>
  <si>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</si>
  <si>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</si>
  <si>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</si>
  <si>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</si>
  <si>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</si>
  <si>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</si>
  <si>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</si>
  <si>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</si>
  <si>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</si>
  <si>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</si>
  <si>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</si>
  <si>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</si>
  <si>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</si>
  <si>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</si>
  <si>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</si>
  <si>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</si>
  <si>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</si>
  <si>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</si>
  <si>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</si>
  <si>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</si>
  <si>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</si>
  <si>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</si>
  <si>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</si>
  <si>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</si>
  <si>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</si>
  <si>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</si>
  <si>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</si>
  <si>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</si>
  <si>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</si>
  <si>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</si>
  <si>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</si>
  <si>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</si>
  <si>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</si>
  <si>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</si>
  <si>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</si>
  <si>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</si>
  <si>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</si>
  <si>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</si>
  <si>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</si>
  <si>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</si>
  <si>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</si>
  <si>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</si>
  <si>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</si>
  <si>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</si>
  <si>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</si>
  <si>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</si>
  <si>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</si>
  <si>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</si>
  <si>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</si>
  <si>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</si>
  <si>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</si>
  <si>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</si>
  <si>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</si>
  <si>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</si>
  <si>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</si>
  <si>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</si>
  <si>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</si>
  <si>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</si>
  <si>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</si>
  <si>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</si>
  <si>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</si>
  <si>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</si>
  <si>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</si>
  <si>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</si>
  <si>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</si>
  <si>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</si>
  <si>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</si>
  <si>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</si>
  <si>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</si>
  <si>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</si>
  <si>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</si>
  <si>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</si>
  <si>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</si>
  <si>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</si>
  <si>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</si>
  <si>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</si>
  <si>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</si>
  <si>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</si>
  <si>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</si>
  <si>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</si>
  <si>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</si>
  <si>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</si>
  <si>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</si>
  <si>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</si>
  <si>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</si>
  <si>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</si>
  <si>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</si>
  <si>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</si>
  <si>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</si>
  <si>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</si>
  <si>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</si>
  <si>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</si>
  <si>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</si>
  <si>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</si>
  <si>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</si>
  <si>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</si>
  <si>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</si>
  <si>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</si>
  <si>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</si>
  <si>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</si>
  <si>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</si>
  <si>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</si>
  <si>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</si>
  <si>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</si>
  <si>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</si>
  <si>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</si>
  <si>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</si>
  <si>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</si>
  <si>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</si>
  <si>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</si>
  <si>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</si>
  <si>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</si>
  <si>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</si>
  <si>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</si>
  <si>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</si>
  <si>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</si>
  <si>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</si>
  <si>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</si>
  <si>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</si>
  <si>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</si>
  <si>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</si>
  <si>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</si>
  <si>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</si>
  <si>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</si>
  <si>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</si>
  <si>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</si>
  <si>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</si>
  <si>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</si>
  <si>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</si>
  <si>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</si>
  <si>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</si>
  <si>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</si>
  <si>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</si>
  <si>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</si>
  <si>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</si>
  <si>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</si>
  <si>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</si>
  <si>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</si>
  <si>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</si>
  <si>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</si>
  <si>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</si>
  <si>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</si>
  <si>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</si>
  <si>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</si>
  <si>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</si>
  <si>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</si>
  <si>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</si>
  <si>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</si>
  <si>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</si>
  <si>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</si>
  <si>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</si>
  <si>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</si>
  <si>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</si>
  <si>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</si>
  <si>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</si>
  <si>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</si>
  <si>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</si>
  <si>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</si>
  <si>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</si>
  <si>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</si>
  <si>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</si>
  <si>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</si>
  <si>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</si>
  <si>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</si>
  <si>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</si>
  <si>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</si>
  <si>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</si>
  <si>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</si>
  <si>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</si>
  <si>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</si>
  <si>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</si>
  <si>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</si>
  <si>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</si>
  <si>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</si>
  <si>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</si>
  <si>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</si>
  <si>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</si>
  <si>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</si>
  <si>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</si>
  <si>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</si>
  <si>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</si>
  <si>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</si>
  <si>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</si>
  <si>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</si>
  <si>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</si>
  <si>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</si>
  <si>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</si>
  <si>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</si>
  <si>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</si>
  <si>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</si>
  <si>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</si>
  <si>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</si>
  <si>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</si>
  <si>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</si>
  <si>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</si>
  <si>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</si>
  <si>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</si>
  <si>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</si>
  <si>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</si>
  <si>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</si>
  <si>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</si>
  <si>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</si>
  <si>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</si>
  <si>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</si>
  <si>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</si>
  <si>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</si>
  <si>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</si>
  <si>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</si>
  <si>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</si>
  <si>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</si>
  <si>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</si>
  <si>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</si>
  <si>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</si>
  <si>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</si>
  <si>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</si>
  <si>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</si>
  <si>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</si>
  <si>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</si>
  <si>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</si>
  <si>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</si>
  <si>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</si>
  <si>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</si>
  <si>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</si>
  <si>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</si>
  <si>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</si>
  <si>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</si>
  <si>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</si>
  <si>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</si>
  <si>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</si>
  <si>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</si>
  <si>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</si>
  <si>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</si>
  <si>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</si>
  <si>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</si>
  <si>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</si>
  <si>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</si>
  <si>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</si>
  <si>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</si>
  <si>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</si>
  <si>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</si>
  <si>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</si>
  <si>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</si>
  <si>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</si>
  <si>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</si>
  <si>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</si>
  <si>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</si>
  <si>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</si>
  <si>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</si>
  <si>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</si>
  <si>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</si>
  <si>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</si>
  <si>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</si>
  <si>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</si>
  <si>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</si>
  <si>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</si>
  <si>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</si>
  <si>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</si>
  <si>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</si>
  <si>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</si>
  <si>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</si>
  <si>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</si>
  <si>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</si>
  <si>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</si>
  <si>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</si>
  <si>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</si>
  <si>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</si>
  <si>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</si>
  <si>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</si>
  <si>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</si>
  <si>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</si>
  <si>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</si>
  <si>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</si>
  <si>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</si>
  <si>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</si>
  <si>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</si>
  <si>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</si>
  <si>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</si>
  <si>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</si>
  <si>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</si>
  <si>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</si>
  <si>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</si>
  <si>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</si>
  <si>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</si>
  <si>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</si>
  <si>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</si>
  <si>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</si>
  <si>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</si>
  <si>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</si>
  <si>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</si>
  <si>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</si>
  <si>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</si>
  <si>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</si>
  <si>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</si>
  <si>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</si>
  <si>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</si>
  <si>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</si>
  <si>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</si>
  <si>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</si>
  <si>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</si>
  <si>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</si>
  <si>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</si>
  <si>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</si>
  <si>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</si>
  <si>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</si>
  <si>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</si>
  <si>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</si>
  <si>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</si>
  <si>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</si>
  <si>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</si>
  <si>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</si>
  <si>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</si>
  <si>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</si>
  <si>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</si>
  <si>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</si>
  <si>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</si>
  <si>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</si>
  <si>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</si>
  <si>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</si>
  <si>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</si>
  <si>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</si>
  <si>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</si>
  <si>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</si>
  <si>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</si>
  <si>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</si>
  <si>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</si>
  <si>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</si>
  <si>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</si>
  <si>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</si>
  <si>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</si>
  <si>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</si>
  <si>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</si>
  <si>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</si>
  <si>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</si>
  <si>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</si>
  <si>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</si>
  <si>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</si>
  <si>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</si>
  <si>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</si>
  <si>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</si>
  <si>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</si>
  <si>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</si>
  <si>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</si>
  <si>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</si>
  <si>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</si>
  <si>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</si>
  <si>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</si>
  <si>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</si>
  <si>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</si>
  <si>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</si>
  <si>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</si>
  <si>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</si>
  <si>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</si>
  <si>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</si>
  <si>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</si>
  <si>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</si>
  <si>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</si>
  <si>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</si>
  <si>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</si>
  <si>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</si>
  <si>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</si>
  <si>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</si>
  <si>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</si>
  <si>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</si>
  <si>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</si>
  <si>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</si>
  <si>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</si>
  <si>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</si>
  <si>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</si>
  <si>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</si>
  <si>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</si>
  <si>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</si>
  <si>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</si>
  <si>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</si>
  <si>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</si>
  <si>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</si>
  <si>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</si>
  <si>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</si>
  <si>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</si>
  <si>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</si>
  <si>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</si>
  <si>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</si>
  <si>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</si>
  <si>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</si>
  <si>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</si>
  <si>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</si>
  <si>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</si>
  <si>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</si>
  <si>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</si>
  <si>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</si>
  <si>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</si>
  <si>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</si>
  <si>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</si>
  <si>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</si>
  <si>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</si>
  <si>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</si>
  <si>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</si>
  <si>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</si>
  <si>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</si>
  <si>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</si>
  <si>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</si>
  <si>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</si>
  <si>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</si>
  <si>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</si>
  <si>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</si>
  <si>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</si>
  <si>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</si>
  <si>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</si>
  <si>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</si>
  <si>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</si>
  <si>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</si>
  <si>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</si>
  <si>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</si>
  <si>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</si>
  <si>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</si>
  <si>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</si>
  <si>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</si>
  <si>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</si>
  <si>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</si>
  <si>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</si>
  <si>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</si>
  <si>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</si>
  <si>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</si>
  <si>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</si>
  <si>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</si>
  <si>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</si>
  <si>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</si>
  <si>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</si>
  <si>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</si>
  <si>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</si>
  <si>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</si>
  <si>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</si>
  <si>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</si>
  <si>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</si>
  <si>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</si>
  <si>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</si>
  <si>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</si>
  <si>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</si>
  <si>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</si>
  <si>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</si>
  <si>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</si>
  <si>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</si>
  <si>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</si>
  <si>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</si>
  <si>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</si>
  <si>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</si>
  <si>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</si>
  <si>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</si>
  <si>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</si>
  <si>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</si>
  <si>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</si>
  <si>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</si>
  <si>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</si>
  <si>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</si>
  <si>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</si>
  <si>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</si>
  <si>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</si>
  <si>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</si>
  <si>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</si>
  <si>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</si>
  <si>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</si>
  <si>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</si>
  <si>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</si>
  <si>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</si>
  <si>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</si>
  <si>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</si>
  <si>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</si>
  <si>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</si>
  <si>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</si>
  <si>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</si>
  <si>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</si>
  <si>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</si>
  <si>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</si>
  <si>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</si>
  <si>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</si>
  <si>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</si>
  <si>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</si>
  <si>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</si>
  <si>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</si>
  <si>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</si>
  <si>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</si>
  <si>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</si>
  <si>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</si>
  <si>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</si>
  <si>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</si>
  <si>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</si>
  <si>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</si>
  <si>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</si>
  <si>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</si>
  <si>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</si>
  <si>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</si>
  <si>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</si>
  <si>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</si>
  <si>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</si>
  <si>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</si>
  <si>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</si>
  <si>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</si>
  <si>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</si>
  <si>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</si>
  <si>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</si>
  <si>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</si>
  <si>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</si>
  <si>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</si>
  <si>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</si>
  <si>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</si>
  <si>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</si>
  <si>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</si>
  <si>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</si>
  <si>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</si>
  <si>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</si>
  <si>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</si>
  <si>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</si>
  <si>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</si>
  <si>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</si>
  <si>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</si>
  <si>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</si>
  <si>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</si>
  <si>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</si>
  <si>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</si>
  <si>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</si>
  <si>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</si>
  <si>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</si>
  <si>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</si>
  <si>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</si>
  <si>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</si>
  <si>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</si>
  <si>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</si>
  <si>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</si>
  <si>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</si>
  <si>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</si>
  <si>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</si>
  <si>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</si>
  <si>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</si>
  <si>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</si>
  <si>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</si>
  <si>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</si>
  <si>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</si>
  <si>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</si>
  <si>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</si>
  <si>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</si>
  <si>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</si>
  <si>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</si>
  <si>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</si>
  <si>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</si>
  <si>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</si>
  <si>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</si>
  <si>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</si>
  <si>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</si>
  <si>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</si>
  <si>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</si>
  <si>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</si>
  <si>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</si>
  <si>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</si>
  <si>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</si>
  <si>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</si>
  <si>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</si>
  <si>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</si>
  <si>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</si>
  <si>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</si>
  <si>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</si>
  <si>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</si>
  <si>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</si>
  <si>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</si>
  <si>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</si>
  <si>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</si>
  <si>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</si>
  <si>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</si>
  <si>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</si>
  <si>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</si>
  <si>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</si>
  <si>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</si>
  <si>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</si>
  <si>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</si>
  <si>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</si>
  <si>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</si>
  <si>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</si>
  <si>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</si>
  <si>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</si>
  <si>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</si>
  <si>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</si>
  <si>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</si>
  <si>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</si>
  <si>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</si>
  <si>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</si>
  <si>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</si>
  <si>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</si>
  <si>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</si>
  <si>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</si>
  <si>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</si>
  <si>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</si>
  <si>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</si>
  <si>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</si>
  <si>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</si>
  <si>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</si>
  <si>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</si>
  <si>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</si>
  <si>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</si>
  <si>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</si>
  <si>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</si>
  <si>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</si>
  <si>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</si>
  <si>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</si>
  <si>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</si>
  <si>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</si>
  <si>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</si>
  <si>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</si>
  <si>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</si>
  <si>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</si>
  <si>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</si>
  <si>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</si>
  <si>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</si>
  <si>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</si>
  <si>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</si>
  <si>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</si>
  <si>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</si>
  <si>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</si>
  <si>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</si>
  <si>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</si>
  <si>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</si>
  <si>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</si>
  <si>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</si>
  <si>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</si>
  <si>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</si>
  <si>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</si>
  <si>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</si>
  <si>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</si>
  <si>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</si>
  <si>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</si>
  <si>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</si>
  <si>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</si>
  <si>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</si>
  <si>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</si>
  <si>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</si>
  <si>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</si>
  <si>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</si>
  <si>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</si>
  <si>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</si>
  <si>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</si>
  <si>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</si>
  <si>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</si>
  <si>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</si>
  <si>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</si>
  <si>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</si>
  <si>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</si>
  <si>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</si>
  <si>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</si>
  <si>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</si>
  <si>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</si>
  <si>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</si>
  <si>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</si>
  <si>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</si>
  <si>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</si>
  <si>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</si>
  <si>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</si>
  <si>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</si>
  <si>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</si>
  <si>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</si>
  <si>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</si>
  <si>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</si>
  <si>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</si>
  <si>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</si>
  <si>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</si>
  <si>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</si>
  <si>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</si>
  <si>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</si>
  <si>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</si>
  <si>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</si>
  <si>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</si>
  <si>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</si>
  <si>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</si>
  <si>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</si>
  <si>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</si>
  <si>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</si>
  <si>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</si>
  <si>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</si>
  <si>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</si>
  <si>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</si>
  <si>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</si>
  <si>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</si>
  <si>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</si>
  <si>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</si>
  <si>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</si>
  <si>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</si>
  <si>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</si>
  <si>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</si>
  <si>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</si>
  <si>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</si>
  <si>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</si>
  <si>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</si>
  <si>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</si>
  <si>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</si>
  <si>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</si>
  <si>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</si>
  <si>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</si>
  <si>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</si>
  <si>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</si>
  <si>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</si>
  <si>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</si>
  <si>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</si>
  <si>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</si>
  <si>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</si>
  <si>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</si>
  <si>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</si>
  <si>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</si>
  <si>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</si>
  <si>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</si>
  <si>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</si>
  <si>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</si>
  <si>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</si>
  <si>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</si>
  <si>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</si>
  <si>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</si>
  <si>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</si>
  <si>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</si>
  <si>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</si>
  <si>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</si>
  <si>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</si>
  <si>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</si>
  <si>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</si>
  <si>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</si>
  <si>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</si>
  <si>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</si>
  <si>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</si>
  <si>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</si>
  <si>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</si>
  <si>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</si>
  <si>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</si>
  <si>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</si>
  <si>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</si>
  <si>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</si>
  <si>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</si>
  <si>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</si>
  <si>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</si>
  <si>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</si>
  <si>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</si>
  <si>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</si>
  <si>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</si>
  <si>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</si>
  <si>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</si>
  <si>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</si>
  <si>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</si>
  <si>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</si>
  <si>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</si>
  <si>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</si>
  <si>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</si>
  <si>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</si>
  <si>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</si>
  <si>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</si>
  <si>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</si>
  <si>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</si>
  <si>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</si>
  <si>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</si>
  <si>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</si>
  <si>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</si>
  <si>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</si>
  <si>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</si>
  <si>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</si>
  <si>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</si>
  <si>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</si>
  <si>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</si>
  <si>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</si>
  <si>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</si>
  <si>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</si>
  <si>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</si>
  <si>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</si>
  <si>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</si>
  <si>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</si>
  <si>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</si>
  <si>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</si>
  <si>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</si>
  <si>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</si>
  <si>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</si>
  <si>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</si>
  <si>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</si>
  <si>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</si>
  <si>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</si>
  <si>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</si>
  <si>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</si>
  <si>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</si>
  <si>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</si>
  <si>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</si>
  <si>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</si>
  <si>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</si>
  <si>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</si>
  <si>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</si>
  <si>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</si>
  <si>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</si>
  <si>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</si>
  <si>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</si>
  <si>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</si>
  <si>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</si>
  <si>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</si>
  <si>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</si>
  <si>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</si>
  <si>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</si>
  <si>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</si>
  <si>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</si>
  <si>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</si>
  <si>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</si>
  <si>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</si>
  <si>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</si>
  <si>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</si>
  <si>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</si>
  <si>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</si>
  <si>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</si>
  <si>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</si>
  <si>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</si>
  <si>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</si>
  <si>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</si>
  <si>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</si>
  <si>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</si>
  <si>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</si>
  <si>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</si>
  <si>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</si>
  <si>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</si>
  <si>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</si>
  <si>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</si>
  <si>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</si>
  <si>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</si>
  <si>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</si>
  <si>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</si>
  <si>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</si>
  <si>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</si>
  <si>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</si>
  <si>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</si>
  <si>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</si>
  <si>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</si>
  <si>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</si>
  <si>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</si>
  <si>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</si>
  <si>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</si>
  <si>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</si>
  <si>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</si>
  <si>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</si>
  <si>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</si>
  <si>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</si>
  <si>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</si>
  <si>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</si>
  <si>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</si>
  <si>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</si>
  <si>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</si>
  <si>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</si>
  <si>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</si>
  <si>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</si>
  <si>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</si>
  <si>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</si>
  <si>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</si>
  <si>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</si>
  <si>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</si>
  <si>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</si>
  <si>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</si>
  <si>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</si>
  <si>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</si>
  <si>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</si>
  <si>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</si>
  <si>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</si>
  <si>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</si>
  <si>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</si>
  <si>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</si>
  <si>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</si>
  <si>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</si>
  <si>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</si>
  <si>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</si>
  <si>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</si>
  <si>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</si>
  <si>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</si>
  <si>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</si>
  <si>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</si>
  <si>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</si>
  <si>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</si>
  <si>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</si>
  <si>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</si>
  <si>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</si>
  <si>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</si>
  <si>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</si>
  <si>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</si>
  <si>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</si>
  <si>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</si>
  <si>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</si>
  <si>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</si>
  <si>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</si>
  <si>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</si>
  <si>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</si>
  <si>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</si>
  <si>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</si>
  <si>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</si>
  <si>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</si>
  <si>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</si>
  <si>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</si>
  <si>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</si>
  <si>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</si>
  <si>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</si>
  <si>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</si>
  <si>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</si>
  <si>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</si>
  <si>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</si>
  <si>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</si>
  <si>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</si>
  <si>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</si>
  <si>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</si>
  <si>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</si>
  <si>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</si>
  <si>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</si>
  <si>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</si>
  <si>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</si>
  <si>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</si>
  <si>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</si>
  <si>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</si>
  <si>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</si>
  <si>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</si>
  <si>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</si>
  <si>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</si>
  <si>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</si>
  <si>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</si>
  <si>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</si>
  <si>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</si>
  <si>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</si>
  <si>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</si>
  <si>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</si>
  <si>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</si>
  <si>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</si>
  <si>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</si>
  <si>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</si>
  <si>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</si>
  <si>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</si>
  <si>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</si>
  <si>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</si>
  <si>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</si>
  <si>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</si>
  <si>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</si>
  <si>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</si>
  <si>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</si>
  <si>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</si>
  <si>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</si>
  <si>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</si>
  <si>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</si>
  <si>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</si>
  <si>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</si>
  <si>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</si>
  <si>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</si>
  <si>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</si>
  <si>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</si>
  <si>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</si>
  <si>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</si>
  <si>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</si>
  <si>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</si>
  <si>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</si>
  <si>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</si>
  <si>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</si>
  <si>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</si>
  <si>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</si>
  <si>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</si>
  <si>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</si>
  <si>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</si>
  <si>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</si>
  <si>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</si>
  <si>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</si>
  <si>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</si>
  <si>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</si>
  <si>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</si>
  <si>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</si>
  <si>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</si>
  <si>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</si>
  <si>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</si>
  <si>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</si>
  <si>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</si>
  <si>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</si>
  <si>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</si>
  <si>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</si>
  <si>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</si>
  <si>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</si>
  <si>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</si>
  <si>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</si>
  <si>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</si>
  <si>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</si>
  <si>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</si>
  <si>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</si>
  <si>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</si>
  <si>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</si>
  <si>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</si>
  <si>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</si>
  <si>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</si>
  <si>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</si>
  <si>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</si>
  <si>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</si>
  <si>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</si>
  <si>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</si>
  <si>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</si>
  <si>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</si>
  <si>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</si>
  <si>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</si>
  <si>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</si>
  <si>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</si>
  <si>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</si>
  <si>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</si>
  <si>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</si>
  <si>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</si>
  <si>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</si>
  <si>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</si>
  <si>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</si>
  <si>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</si>
  <si>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</si>
  <si>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</si>
  <si>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</si>
  <si>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</si>
  <si>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</si>
  <si>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</si>
  <si>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</si>
  <si>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</si>
  <si>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</si>
  <si>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</si>
  <si>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</si>
  <si>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</si>
  <si>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</si>
  <si>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</si>
  <si>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</si>
  <si>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</si>
  <si>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</si>
  <si>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</si>
  <si>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</si>
  <si>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</si>
  <si>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</si>
  <si>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</si>
  <si>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</si>
  <si>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</si>
  <si>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</si>
  <si>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</si>
  <si>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</si>
  <si>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</si>
  <si>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</si>
  <si>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</si>
  <si>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</si>
  <si>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</si>
  <si>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</si>
  <si>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</si>
  <si>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</si>
  <si>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</si>
  <si>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</si>
  <si>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</si>
  <si>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</si>
  <si>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</si>
  <si>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</si>
  <si>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</si>
  <si>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</si>
  <si>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</si>
  <si>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</si>
  <si>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</si>
  <si>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</si>
  <si>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</si>
  <si>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</si>
  <si>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</si>
  <si>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</si>
  <si>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</si>
  <si>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</si>
  <si>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</si>
  <si>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</si>
  <si>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</si>
  <si>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</si>
  <si>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</si>
  <si>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</si>
  <si>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</si>
  <si>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</si>
  <si>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</si>
  <si>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</si>
  <si>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</si>
  <si>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</si>
  <si>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</si>
  <si>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</si>
  <si>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</si>
  <si>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</si>
  <si>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</si>
  <si>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</si>
  <si>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</si>
  <si>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</si>
  <si>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</si>
  <si>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</si>
  <si>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</si>
  <si>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</si>
  <si>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</si>
  <si>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</si>
  <si>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</si>
  <si>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</si>
  <si>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</si>
  <si>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</si>
  <si>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</si>
  <si>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</si>
  <si>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</si>
  <si>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</si>
  <si>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</si>
  <si>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</si>
  <si>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</si>
  <si>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</si>
  <si>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</si>
  <si>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</si>
  <si>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</si>
  <si>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</si>
  <si>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</si>
  <si>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</si>
  <si>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</si>
  <si>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</si>
  <si>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</si>
  <si>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</si>
  <si>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</si>
  <si>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</si>
  <si>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</si>
  <si>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</si>
  <si>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</si>
  <si>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</si>
  <si>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</si>
  <si>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</si>
  <si>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</si>
  <si>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</si>
  <si>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</si>
  <si>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</si>
  <si>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</si>
  <si>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</si>
  <si>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</si>
  <si>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</si>
  <si>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</si>
  <si>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</si>
  <si>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</si>
  <si>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</si>
  <si>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</si>
  <si>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</si>
  <si>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</si>
  <si>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</si>
  <si>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</si>
  <si>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</si>
  <si>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</si>
  <si>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</si>
  <si>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</si>
  <si>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</si>
  <si>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</si>
  <si>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</si>
  <si>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</si>
  <si>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</si>
  <si>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</si>
  <si>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</si>
  <si>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</si>
  <si>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</si>
  <si>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</si>
  <si>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</si>
  <si>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</si>
  <si>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</si>
  <si>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</si>
  <si>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</si>
  <si>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</si>
  <si>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</si>
  <si>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</si>
  <si>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</si>
  <si>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</si>
  <si>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</si>
  <si>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</si>
  <si>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</si>
  <si>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</si>
  <si>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</si>
  <si>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</si>
  <si>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</si>
  <si>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</si>
  <si>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</si>
  <si>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</si>
  <si>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</si>
  <si>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</si>
  <si>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</si>
  <si>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</si>
  <si>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</si>
  <si>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</si>
  <si>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</si>
  <si>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</si>
  <si>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</si>
  <si>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</si>
  <si>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</si>
  <si>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</si>
  <si>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</si>
  <si>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</si>
  <si>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</si>
  <si>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</si>
  <si>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</si>
  <si>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</si>
  <si>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</si>
  <si>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</si>
  <si>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</si>
  <si>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</si>
  <si>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</si>
  <si>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</si>
  <si>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</si>
  <si>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</si>
  <si>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</si>
  <si>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</si>
  <si>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</si>
  <si>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</si>
  <si>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</si>
  <si>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</si>
  <si>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</si>
  <si>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</si>
  <si>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</si>
  <si>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</si>
  <si>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</si>
  <si>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</si>
  <si>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</si>
  <si>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</si>
  <si>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</si>
  <si>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</si>
  <si>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</si>
  <si>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</si>
  <si>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</si>
  <si>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</si>
  <si>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</si>
  <si>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</si>
  <si>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</si>
  <si>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</si>
  <si>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</si>
  <si>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</si>
  <si>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</si>
  <si>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</si>
  <si>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</si>
  <si>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</si>
  <si>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</si>
  <si>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</si>
  <si>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</si>
  <si>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</si>
  <si>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</si>
  <si>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</si>
  <si>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</si>
  <si>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</si>
  <si>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</si>
  <si>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</si>
  <si>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</si>
  <si>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</si>
  <si>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</si>
  <si>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</si>
  <si>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</si>
  <si>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</si>
  <si>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</si>
  <si>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</si>
  <si>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</si>
  <si>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</si>
  <si>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</si>
  <si>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</si>
  <si>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</si>
  <si>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</si>
  <si>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</si>
  <si>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</si>
  <si>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</si>
  <si>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</si>
  <si>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</si>
  <si>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</si>
  <si>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</si>
  <si>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</si>
  <si>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</si>
  <si>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</si>
  <si>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</si>
  <si>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</si>
  <si>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</si>
  <si>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</si>
  <si>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</si>
  <si>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</si>
  <si>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</si>
  <si>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</si>
  <si>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</si>
  <si>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</si>
  <si>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</si>
  <si>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</si>
  <si>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</si>
  <si>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</si>
  <si>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</si>
  <si>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</si>
  <si>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</si>
  <si>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</si>
  <si>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</si>
  <si>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</si>
  <si>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</si>
  <si>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</si>
  <si>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</si>
  <si>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</si>
  <si>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</si>
  <si>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</si>
  <si>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</si>
  <si>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</si>
  <si>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</si>
  <si>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</si>
  <si>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</si>
  <si>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</si>
  <si>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</si>
  <si>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</si>
  <si>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</si>
  <si>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</si>
  <si>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</si>
  <si>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</si>
  <si>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</si>
  <si>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</si>
  <si>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</si>
  <si>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</si>
  <si>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</si>
  <si>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</si>
  <si>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</si>
  <si>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</si>
  <si>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</si>
  <si>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</si>
  <si>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</si>
  <si>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</si>
  <si>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</si>
  <si>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</si>
  <si>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</si>
  <si>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</si>
  <si>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</si>
  <si>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</si>
  <si>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</si>
  <si>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</si>
  <si>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</si>
  <si>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</si>
  <si>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</si>
  <si>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</si>
  <si>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</si>
  <si>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</si>
  <si>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</si>
  <si>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</si>
  <si>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</si>
  <si>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</si>
  <si>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</si>
  <si>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</si>
  <si>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</si>
  <si>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</si>
  <si>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</si>
  <si>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</si>
  <si>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</si>
  <si>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</si>
  <si>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</si>
  <si>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</si>
  <si>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</si>
  <si>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</si>
  <si>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</si>
  <si>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</si>
  <si>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</si>
  <si>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</si>
  <si>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</si>
  <si>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</si>
  <si>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</si>
  <si>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</si>
  <si>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</si>
  <si>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</si>
  <si>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</si>
  <si>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</si>
  <si>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</si>
  <si>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</si>
  <si>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</si>
  <si>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</si>
  <si>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</si>
  <si>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</si>
  <si>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</si>
  <si>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</si>
  <si>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</si>
  <si>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</si>
  <si>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</si>
  <si>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</si>
  <si>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</si>
  <si>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</si>
  <si>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</si>
  <si>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</si>
  <si>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</si>
  <si>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</si>
  <si>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</si>
  <si>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</si>
  <si>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</si>
  <si>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</si>
  <si>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</si>
  <si>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</si>
  <si>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</si>
  <si>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</si>
  <si>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</si>
  <si>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</si>
  <si>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</si>
  <si>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</si>
  <si>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</si>
  <si>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</si>
  <si>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</si>
  <si>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</si>
  <si>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</si>
  <si>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</si>
  <si>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</si>
  <si>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</si>
  <si>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</si>
  <si>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</si>
  <si>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</si>
  <si>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</si>
  <si>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</si>
  <si>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</si>
  <si>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</si>
  <si>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</si>
  <si>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</si>
  <si>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</si>
  <si>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</si>
  <si>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</si>
  <si>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</si>
  <si>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</si>
  <si>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</si>
  <si>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</si>
  <si>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</si>
  <si>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</si>
  <si>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</si>
  <si>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</si>
  <si>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</si>
  <si>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</si>
  <si>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</si>
  <si>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</si>
  <si>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</si>
  <si>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</si>
  <si>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</si>
  <si>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</si>
  <si>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</si>
  <si>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</si>
  <si>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</si>
  <si>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</si>
  <si>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</si>
  <si>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</si>
  <si>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</si>
  <si>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</si>
  <si>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</si>
  <si>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</si>
  <si>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</si>
  <si>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</si>
  <si>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</si>
  <si>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</si>
  <si>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</si>
  <si>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</si>
  <si>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</si>
  <si>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</si>
  <si>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</si>
  <si>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</si>
  <si>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</si>
  <si>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</si>
  <si>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</si>
  <si>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</si>
  <si>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</si>
  <si>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</si>
  <si>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</si>
  <si>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</si>
  <si>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</si>
  <si>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</si>
  <si>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</si>
  <si>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</si>
  <si>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</si>
  <si>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</si>
  <si>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</si>
  <si>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</si>
  <si>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</si>
  <si>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</si>
  <si>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</si>
  <si>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</si>
  <si>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</si>
  <si>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</si>
  <si>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</si>
  <si>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</si>
  <si>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</si>
  <si>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</si>
  <si>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</si>
  <si>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</si>
  <si>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</si>
  <si>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</si>
  <si>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</si>
  <si>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</si>
  <si>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</si>
  <si>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</si>
  <si>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</si>
  <si>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</si>
  <si>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</si>
  <si>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</si>
  <si>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</si>
  <si>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</si>
  <si>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</si>
  <si>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</si>
  <si>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</si>
  <si>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</si>
  <si>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</si>
  <si>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</si>
  <si>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</si>
  <si>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</si>
  <si>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</si>
  <si>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</si>
  <si>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</si>
  <si>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</si>
  <si>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</si>
  <si>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</si>
  <si>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</si>
  <si>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</si>
  <si>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</si>
  <si>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</si>
  <si>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</si>
  <si>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</si>
  <si>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</si>
  <si>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</si>
  <si>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</si>
  <si>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</si>
  <si>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</si>
  <si>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</si>
  <si>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</si>
  <si>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</si>
  <si>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</si>
  <si>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</si>
  <si>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</si>
  <si>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</si>
  <si>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</si>
  <si>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</si>
  <si>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</si>
  <si>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</si>
  <si>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</si>
  <si>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</si>
  <si>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</si>
  <si>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</si>
  <si>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</si>
  <si>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</si>
  <si>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</si>
  <si>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</si>
  <si>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</si>
  <si>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</si>
  <si>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</si>
  <si>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</si>
  <si>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</si>
  <si>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</si>
  <si>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</si>
  <si>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</si>
  <si>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</si>
  <si>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</si>
  <si>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</si>
  <si>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</si>
  <si>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</si>
  <si>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</si>
  <si>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</si>
  <si>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</si>
  <si>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</si>
  <si>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</si>
  <si>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</si>
  <si>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</si>
  <si>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</si>
  <si>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</si>
  <si>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</si>
  <si>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</si>
  <si>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</si>
  <si>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</si>
  <si>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</si>
  <si>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</si>
  <si>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</si>
  <si>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</si>
  <si>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</si>
  <si>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</si>
  <si>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</si>
  <si>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</si>
  <si>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</si>
  <si>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</si>
  <si>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</si>
  <si>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</si>
  <si>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</si>
  <si>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</si>
  <si>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</si>
  <si>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</si>
  <si>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</si>
  <si>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</si>
  <si>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</si>
  <si>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</si>
  <si>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</si>
  <si>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</si>
  <si>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</si>
  <si>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</si>
  <si>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</si>
  <si>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</si>
  <si>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</si>
  <si>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</si>
  <si>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</si>
  <si>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</si>
  <si>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</si>
  <si>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</si>
  <si>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</si>
  <si>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</si>
  <si>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</si>
  <si>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</si>
  <si>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</si>
  <si>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</si>
  <si>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</si>
  <si>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</si>
  <si>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</si>
  <si>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</si>
  <si>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</si>
  <si>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</si>
  <si>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</si>
  <si>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</si>
  <si>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</si>
  <si>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</si>
  <si>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</si>
  <si>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</si>
  <si>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</si>
  <si>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</si>
  <si>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</si>
  <si>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</si>
  <si>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</si>
  <si>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</si>
  <si>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</si>
  <si>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</si>
  <si>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</si>
  <si>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</si>
  <si>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</si>
  <si>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</si>
  <si>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</si>
  <si>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</si>
  <si>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</si>
  <si>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</si>
  <si>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</si>
  <si>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</si>
  <si>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</si>
  <si>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</si>
  <si>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</si>
  <si>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</si>
  <si>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</si>
  <si>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</si>
  <si>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</si>
  <si>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</si>
  <si>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</si>
  <si>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</si>
  <si>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</si>
  <si>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</si>
  <si>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</si>
  <si>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</si>
  <si>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</si>
  <si>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</si>
  <si>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</si>
  <si>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</si>
  <si>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</si>
  <si>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</si>
  <si>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</si>
  <si>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</si>
  <si>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</si>
  <si>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</si>
  <si>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</si>
  <si>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</si>
  <si>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</si>
  <si>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</si>
  <si>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</si>
  <si>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</si>
  <si>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</si>
  <si>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</si>
  <si>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</si>
  <si>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</si>
  <si>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</si>
  <si>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</si>
  <si>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</si>
  <si>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</si>
  <si>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</si>
  <si>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</si>
  <si>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</si>
  <si>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</si>
  <si>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</si>
  <si>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</si>
  <si>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</si>
  <si>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</si>
  <si>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</si>
  <si>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</si>
  <si>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</si>
  <si>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</si>
  <si>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</si>
  <si>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</si>
  <si>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</si>
  <si>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</si>
  <si>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</si>
  <si>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</si>
  <si>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</si>
  <si>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</si>
  <si>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</si>
  <si>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</si>
  <si>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</si>
  <si>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</si>
  <si>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</si>
  <si>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</si>
  <si>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</si>
  <si>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</si>
  <si>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</si>
  <si>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</si>
  <si>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</si>
  <si>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</si>
  <si>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</si>
  <si>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</si>
  <si>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</si>
  <si>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</si>
  <si>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</si>
  <si>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</si>
  <si>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</si>
  <si>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</si>
  <si>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</si>
  <si>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</si>
  <si>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</si>
  <si>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</si>
  <si>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</si>
  <si>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</si>
  <si>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</si>
  <si>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</si>
  <si>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</si>
  <si>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</si>
  <si>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</si>
  <si>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</si>
  <si>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</si>
  <si>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</si>
  <si>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</si>
  <si>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</si>
  <si>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</si>
  <si>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</si>
  <si>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</si>
  <si>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</si>
  <si>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</si>
  <si>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</si>
  <si>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</si>
  <si>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</si>
  <si>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</si>
  <si>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</si>
  <si>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</si>
  <si>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</si>
  <si>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</si>
  <si>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</si>
  <si>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</si>
  <si>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</si>
  <si>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</si>
  <si>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</si>
  <si>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</si>
  <si>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</si>
  <si>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</si>
  <si>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</si>
  <si>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</si>
  <si>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</si>
  <si>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</si>
  <si>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</si>
  <si>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</si>
  <si>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</si>
  <si>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</si>
  <si>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</si>
  <si>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</si>
  <si>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</si>
  <si>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</si>
  <si>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</si>
  <si>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</si>
  <si>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</si>
  <si>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</si>
  <si>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</si>
  <si>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</si>
  <si>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</si>
  <si>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</si>
  <si>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</si>
  <si>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</si>
  <si>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</si>
  <si>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</si>
  <si>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</si>
  <si>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</si>
  <si>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</si>
  <si>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</si>
  <si>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</si>
  <si>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</si>
  <si>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</si>
  <si>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</si>
  <si>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</si>
  <si>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</si>
  <si>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</si>
  <si>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</si>
  <si>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</si>
  <si>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</si>
  <si>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</si>
  <si>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</si>
  <si>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</si>
  <si>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</si>
  <si>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</si>
  <si>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</si>
  <si>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</si>
  <si>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</si>
  <si>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</si>
  <si>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</si>
  <si>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</si>
  <si>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</si>
  <si>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</si>
  <si>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</si>
  <si>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</si>
  <si>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</si>
  <si>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</si>
  <si>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</si>
  <si>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</si>
  <si>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</si>
  <si>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</si>
  <si>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</si>
  <si>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</si>
  <si>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</si>
  <si>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</si>
  <si>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</si>
  <si>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</si>
  <si>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</si>
  <si>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</si>
  <si>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</si>
  <si>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</si>
  <si>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</si>
  <si>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</si>
  <si>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</si>
  <si>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</si>
  <si>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</si>
  <si>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</si>
  <si>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</si>
  <si>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</si>
  <si>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</si>
  <si>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</si>
  <si>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</si>
  <si>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</si>
  <si>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</si>
  <si>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</si>
  <si>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</si>
  <si>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</si>
  <si>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</si>
  <si>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</si>
  <si>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</si>
  <si>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</si>
  <si>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</si>
  <si>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</si>
  <si>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</si>
  <si>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</si>
  <si>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</si>
  <si>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</si>
  <si>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</si>
  <si>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</si>
  <si>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</si>
  <si>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</si>
  <si>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</si>
  <si>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</si>
  <si>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</si>
  <si>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</si>
  <si>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</si>
  <si>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</si>
  <si>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</si>
  <si>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</si>
  <si>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</si>
  <si>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</si>
  <si>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</si>
  <si>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</si>
  <si>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</si>
  <si>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</si>
  <si>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</si>
  <si>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</si>
  <si>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</si>
  <si>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</si>
  <si>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</si>
  <si>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</si>
  <si>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</si>
  <si>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</si>
  <si>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</si>
  <si>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</si>
  <si>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</si>
  <si>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</si>
  <si>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</si>
  <si>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</si>
  <si>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</si>
  <si>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</si>
  <si>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</si>
  <si>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</si>
  <si>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</si>
  <si>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</si>
  <si>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</si>
  <si>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</si>
  <si>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</si>
  <si>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</si>
  <si>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</si>
  <si>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</si>
  <si>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</si>
  <si>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</si>
  <si>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</si>
  <si>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</si>
  <si>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</si>
  <si>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</si>
  <si>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</si>
  <si>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</si>
  <si>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</si>
  <si>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</si>
  <si>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</si>
  <si>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</si>
  <si>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</si>
  <si>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</si>
  <si>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</si>
  <si>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</si>
  <si>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</si>
  <si>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</si>
  <si>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</si>
  <si>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</si>
  <si>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</si>
  <si>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</si>
  <si>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</si>
  <si>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</si>
  <si>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</si>
  <si>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</si>
  <si>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</si>
  <si>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</si>
  <si>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</si>
  <si>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</si>
  <si>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</si>
  <si>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</si>
  <si>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</si>
  <si>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</si>
  <si>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</si>
  <si>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</si>
  <si>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</si>
  <si>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</si>
  <si>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</si>
  <si>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</si>
  <si>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</si>
  <si>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</si>
  <si>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</si>
  <si>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</si>
  <si>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</si>
  <si>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</si>
  <si>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</si>
  <si>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</si>
  <si>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</si>
  <si>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</si>
  <si>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</si>
  <si>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</si>
  <si>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</si>
  <si>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</si>
  <si>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</si>
  <si>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</si>
  <si>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</si>
  <si>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</si>
  <si>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</si>
  <si>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</si>
  <si>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</si>
  <si>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</si>
  <si>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</si>
  <si>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</si>
  <si>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</si>
  <si>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</si>
  <si>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</si>
  <si>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</si>
  <si>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</si>
  <si>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</si>
  <si>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</si>
  <si>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</si>
  <si>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</si>
  <si>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</si>
  <si>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</si>
  <si>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</si>
  <si>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</si>
  <si>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</si>
  <si>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</si>
  <si>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</si>
  <si>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</si>
  <si>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</si>
  <si>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</si>
  <si>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</si>
  <si>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</si>
  <si>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</si>
  <si>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</si>
  <si>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</si>
  <si>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</si>
  <si>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</si>
  <si>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</si>
  <si>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</si>
  <si>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</si>
  <si>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</si>
  <si>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</si>
  <si>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</si>
  <si>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</si>
  <si>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</si>
  <si>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</si>
  <si>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</si>
  <si>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</si>
  <si>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</si>
  <si>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</si>
  <si>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</si>
  <si>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</si>
  <si>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</si>
  <si>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</si>
  <si>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</si>
  <si>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</si>
  <si>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</si>
  <si>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</si>
  <si>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</si>
  <si>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</si>
  <si>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</si>
  <si>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</si>
  <si>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</si>
  <si>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</si>
  <si>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</si>
  <si>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</si>
  <si>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</si>
  <si>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</si>
  <si>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</si>
  <si>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</si>
  <si>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</si>
  <si>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</si>
  <si>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</si>
  <si>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</si>
  <si>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</si>
  <si>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</si>
  <si>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</si>
  <si>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</si>
  <si>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</si>
  <si>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</si>
  <si>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</si>
  <si>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</si>
  <si>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</si>
  <si>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</si>
  <si>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</si>
  <si>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</si>
  <si>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</si>
  <si>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</si>
  <si>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</si>
  <si>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</si>
  <si>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</si>
  <si>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</si>
  <si>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</si>
  <si>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</si>
  <si>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</si>
  <si>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</si>
  <si>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</si>
  <si>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</si>
  <si>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</si>
  <si>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</si>
  <si>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</si>
  <si>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</si>
  <si>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</si>
  <si>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</si>
  <si>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</si>
  <si>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</si>
  <si>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</si>
  <si>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</si>
  <si>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</si>
  <si>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</si>
  <si>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</si>
  <si>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</si>
  <si>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</si>
  <si>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</si>
  <si>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</si>
  <si>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</si>
  <si>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</si>
  <si>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</si>
  <si>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</si>
  <si>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</si>
  <si>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</si>
  <si>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</si>
  <si>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</si>
  <si>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</si>
  <si>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</si>
  <si>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</si>
  <si>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</si>
  <si>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</si>
  <si>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</si>
  <si>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</si>
  <si>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</si>
  <si>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</si>
  <si>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</si>
  <si>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</si>
  <si>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</si>
  <si>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</si>
  <si>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</si>
  <si>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</si>
  <si>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</si>
  <si>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</si>
  <si>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</si>
  <si>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</si>
  <si>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</si>
  <si>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</si>
  <si>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</si>
  <si>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</si>
  <si>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</si>
  <si>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</si>
  <si>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</si>
  <si>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</si>
  <si>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</si>
  <si>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</si>
  <si>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</si>
  <si>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</si>
  <si>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</si>
  <si>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</si>
  <si>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</si>
  <si>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</si>
  <si>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</si>
  <si>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</si>
  <si>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</si>
  <si>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</si>
  <si>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</si>
  <si>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</si>
  <si>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</si>
  <si>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</si>
  <si>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</si>
  <si>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</si>
  <si>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</si>
  <si>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</si>
  <si>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</si>
  <si>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</si>
  <si>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</si>
  <si>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</si>
  <si>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</si>
  <si>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</si>
  <si>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</si>
  <si>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</si>
  <si>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</si>
  <si>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</si>
  <si>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</si>
  <si>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</si>
  <si>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</si>
  <si>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</si>
  <si>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</si>
  <si>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</si>
  <si>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</si>
  <si>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</si>
  <si>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</si>
  <si>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</si>
  <si>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</si>
  <si>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</si>
  <si>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</si>
  <si>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</si>
  <si>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</si>
  <si>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</si>
  <si>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</si>
  <si>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</si>
  <si>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</si>
  <si>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</si>
  <si>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</si>
  <si>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</si>
  <si>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</si>
  <si>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</si>
  <si>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</si>
  <si>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</si>
  <si>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</si>
  <si>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</si>
  <si>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</si>
  <si>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</si>
  <si>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</si>
  <si>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</si>
  <si>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</si>
  <si>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</si>
  <si>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</si>
  <si>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</si>
  <si>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</si>
  <si>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</si>
  <si>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</si>
  <si>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</si>
  <si>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</si>
  <si>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</si>
  <si>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</si>
  <si>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</si>
  <si>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</si>
  <si>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</si>
  <si>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</si>
  <si>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</si>
  <si>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</si>
  <si>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</si>
  <si>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</si>
  <si>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</si>
  <si>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</si>
  <si>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</si>
  <si>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</si>
  <si>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</si>
  <si>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</si>
  <si>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</si>
  <si>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</si>
  <si>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</si>
  <si>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</si>
  <si>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</si>
  <si>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</si>
  <si>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</si>
  <si>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</si>
  <si>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</si>
  <si>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</si>
  <si>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</si>
  <si>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</si>
  <si>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</si>
  <si>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</si>
  <si>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</si>
  <si>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</si>
  <si>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</si>
  <si>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</si>
  <si>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</si>
  <si>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</si>
  <si>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</si>
  <si>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</si>
  <si>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</si>
  <si>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</si>
  <si>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</si>
  <si>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</si>
  <si>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</si>
  <si>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</si>
  <si>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</si>
  <si>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</si>
  <si>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</si>
  <si>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</si>
  <si>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</si>
  <si>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</si>
  <si>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</si>
  <si>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</si>
  <si>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</si>
  <si>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</si>
  <si>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</si>
  <si>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</si>
  <si>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</si>
  <si>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</si>
  <si>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</si>
  <si>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</si>
  <si>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</si>
  <si>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</si>
  <si>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</si>
  <si>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</si>
  <si>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</si>
  <si>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</si>
  <si>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</si>
  <si>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</si>
  <si>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</si>
  <si>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</si>
  <si>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</si>
  <si>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</si>
  <si>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</si>
  <si>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</si>
  <si>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</si>
  <si>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</si>
  <si>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</si>
  <si>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</si>
  <si>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</si>
  <si>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</si>
  <si>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</si>
  <si>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</si>
  <si>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</si>
  <si>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</si>
  <si>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</si>
  <si>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</si>
  <si>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</si>
  <si>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</si>
  <si>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</si>
  <si>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</si>
  <si>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</si>
  <si>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</si>
  <si>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</si>
  <si>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</si>
  <si>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</si>
  <si>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</si>
  <si>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</si>
  <si>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</si>
  <si>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</si>
  <si>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</si>
  <si>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</si>
  <si>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</si>
  <si>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</si>
  <si>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</si>
  <si>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</si>
  <si>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</si>
  <si>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</si>
  <si>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</si>
  <si>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</si>
  <si>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</si>
  <si>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</si>
  <si>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</si>
  <si>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</si>
  <si>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</si>
  <si>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</si>
  <si>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</si>
  <si>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</si>
  <si>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</si>
  <si>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</si>
  <si>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</si>
  <si>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</si>
  <si>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</si>
  <si>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</si>
  <si>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</si>
  <si>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</si>
  <si>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</si>
  <si>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</si>
  <si>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</si>
  <si>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</si>
  <si>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</si>
  <si>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</si>
  <si>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</si>
  <si>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</si>
  <si>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</si>
  <si>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</si>
  <si>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</si>
  <si>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</si>
  <si>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</si>
  <si>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</si>
  <si>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</si>
  <si>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</si>
  <si>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</si>
  <si>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</si>
  <si>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</si>
  <si>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</si>
  <si>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</si>
  <si>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</si>
  <si>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</si>
  <si>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</si>
  <si>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</si>
  <si>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</si>
  <si>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</si>
  <si>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</si>
  <si>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</si>
  <si>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</si>
  <si>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</si>
  <si>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</si>
  <si>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</si>
  <si>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</si>
  <si>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</si>
  <si>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</si>
  <si>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</si>
  <si>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</si>
  <si>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</si>
  <si>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</si>
  <si>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</si>
  <si>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</si>
  <si>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</si>
  <si>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</si>
  <si>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</si>
  <si>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</si>
  <si>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</si>
  <si>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</si>
  <si>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</si>
  <si>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</si>
  <si>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</si>
  <si>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</si>
  <si>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</si>
  <si>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</si>
  <si>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</si>
  <si>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</si>
  <si>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</si>
  <si>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</si>
  <si>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</si>
  <si>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</si>
  <si>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</si>
  <si>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</si>
  <si>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</si>
  <si>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</si>
  <si>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</si>
  <si>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</si>
  <si>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</si>
  <si>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</si>
  <si>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</si>
  <si>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</si>
  <si>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</si>
  <si>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</si>
  <si>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</si>
  <si>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</si>
  <si>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</si>
  <si>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</si>
  <si>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</si>
  <si>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</si>
  <si>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</si>
  <si>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</si>
  <si>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</si>
  <si>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</si>
  <si>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</si>
  <si>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</si>
  <si>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</si>
  <si>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</si>
  <si>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</si>
  <si>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</si>
  <si>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</si>
  <si>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</si>
  <si>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</si>
  <si>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</si>
  <si>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</si>
  <si>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</si>
  <si>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</si>
  <si>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</si>
  <si>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</si>
  <si>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</si>
  <si>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</si>
  <si>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</si>
  <si>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</si>
  <si>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</si>
  <si>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</si>
  <si>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</si>
  <si>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</si>
  <si>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</si>
  <si>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</si>
  <si>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</si>
  <si>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</si>
  <si>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</si>
  <si>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</si>
  <si>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</si>
  <si>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</si>
  <si>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</si>
  <si>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</si>
  <si>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</si>
  <si>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</si>
  <si>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</si>
  <si>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</si>
  <si>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</si>
  <si>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</si>
  <si>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</si>
  <si>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</si>
  <si>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</si>
  <si>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</si>
  <si>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</si>
  <si>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</si>
  <si>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</si>
  <si>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</si>
  <si>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</si>
  <si>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</si>
  <si>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</si>
  <si>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</si>
  <si>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</si>
  <si>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</si>
  <si>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</si>
  <si>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</si>
  <si>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</si>
  <si>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</si>
  <si>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</si>
  <si>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</si>
  <si>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</si>
  <si>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</si>
  <si>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</si>
  <si>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</si>
  <si>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</si>
  <si>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</si>
  <si>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</si>
  <si>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</si>
  <si>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</si>
  <si>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</si>
  <si>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</si>
  <si>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</si>
  <si>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</si>
  <si>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</si>
  <si>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</si>
  <si>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</si>
  <si>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</si>
  <si>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</si>
  <si>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</si>
  <si>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</si>
  <si>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</si>
  <si>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</si>
  <si>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</si>
  <si>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</si>
  <si>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</si>
  <si>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</si>
  <si>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</si>
  <si>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</si>
  <si>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</si>
  <si>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</si>
  <si>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</si>
  <si>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</si>
  <si>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</si>
  <si>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</si>
  <si>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</si>
  <si>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</si>
  <si>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</si>
  <si>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</si>
  <si>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</si>
  <si>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</si>
  <si>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</si>
  <si>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</si>
  <si>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</si>
  <si>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</si>
  <si>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</si>
  <si>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</si>
  <si>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</si>
  <si>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</si>
  <si>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</si>
  <si>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</si>
  <si>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</si>
  <si>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</si>
  <si>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</si>
  <si>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</si>
  <si>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</si>
  <si>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</si>
  <si>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</si>
  <si>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</si>
  <si>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</si>
  <si>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</si>
  <si>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</si>
  <si>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</si>
  <si>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</si>
  <si>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</si>
  <si>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</si>
  <si>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</si>
  <si>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</si>
  <si>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</si>
  <si>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</si>
  <si>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</si>
  <si>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</si>
  <si>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</si>
  <si>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</si>
  <si>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</si>
  <si>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</si>
  <si>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</si>
  <si>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</si>
  <si>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</si>
  <si>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</si>
  <si>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</si>
  <si>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</si>
  <si>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</si>
  <si>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</si>
  <si>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</si>
  <si>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</si>
  <si>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</si>
  <si>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</si>
  <si>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</si>
  <si>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</si>
  <si>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</si>
  <si>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</si>
  <si>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</si>
  <si>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</si>
  <si>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</si>
  <si>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</si>
  <si>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</si>
  <si>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</si>
  <si>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</si>
  <si>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</si>
  <si>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</si>
  <si>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</si>
  <si>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</si>
  <si>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</si>
  <si>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</si>
  <si>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</si>
  <si>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</si>
  <si>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</si>
  <si>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</si>
  <si>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</si>
  <si>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</si>
  <si>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</si>
  <si>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</si>
  <si>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</si>
  <si>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</si>
  <si>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</si>
  <si>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</si>
  <si>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</si>
  <si>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</si>
  <si>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</si>
  <si>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</si>
  <si>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</si>
  <si>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</si>
  <si>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</si>
  <si>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</si>
  <si>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</si>
  <si>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</si>
  <si>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</si>
  <si>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</si>
  <si>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</si>
  <si>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</si>
  <si>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</si>
  <si>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</si>
  <si>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</si>
  <si>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</si>
  <si>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</si>
  <si>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</si>
  <si>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</si>
  <si>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</si>
  <si>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</si>
  <si>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</si>
  <si>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</si>
  <si>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</si>
  <si>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</si>
  <si>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</si>
  <si>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</si>
  <si>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</si>
  <si>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</si>
  <si>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</si>
  <si>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</si>
  <si>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</si>
  <si>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</si>
  <si>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</si>
  <si>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</si>
  <si>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</si>
  <si>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</si>
  <si>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</si>
  <si>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</si>
  <si>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</si>
  <si>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</si>
  <si>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</si>
  <si>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</si>
  <si>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</si>
  <si>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</si>
  <si>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</si>
  <si>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</si>
  <si>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</si>
  <si>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</si>
  <si>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</si>
  <si>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</si>
  <si>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</si>
  <si>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</si>
  <si>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</si>
  <si>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</si>
  <si>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</si>
  <si>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</si>
  <si>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</si>
  <si>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</si>
  <si>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</si>
  <si>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</si>
  <si>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</si>
  <si>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</si>
  <si>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</si>
  <si>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</si>
  <si>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</si>
  <si>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</si>
  <si>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</si>
  <si>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</si>
  <si>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</si>
  <si>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</si>
  <si>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</si>
  <si>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</si>
  <si>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</si>
  <si>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</si>
  <si>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</si>
  <si>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</si>
  <si>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</si>
  <si>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</si>
  <si>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</si>
  <si>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</si>
  <si>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</si>
  <si>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</si>
  <si>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</si>
  <si>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</si>
  <si>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</si>
  <si>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</si>
  <si>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</si>
  <si>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</si>
  <si>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</si>
  <si>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</si>
  <si>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</si>
  <si>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</si>
  <si>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</si>
  <si>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</si>
  <si>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</si>
  <si>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</si>
  <si>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</si>
  <si>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</si>
  <si>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</si>
  <si>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</si>
  <si>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</si>
  <si>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</si>
  <si>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</si>
  <si>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</si>
  <si>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</si>
  <si>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</si>
  <si>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</si>
  <si>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</si>
  <si>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</si>
  <si>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</si>
  <si>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</si>
  <si>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</si>
  <si>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</si>
  <si>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</si>
  <si>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</si>
  <si>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</si>
  <si>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</si>
  <si>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</si>
  <si>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</si>
  <si>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</si>
  <si>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</si>
  <si>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</si>
  <si>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</si>
  <si>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</si>
  <si>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</si>
  <si>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</si>
  <si>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</si>
  <si>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</si>
  <si>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</si>
  <si>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</si>
  <si>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</si>
  <si>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</si>
  <si>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</si>
  <si>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</si>
  <si>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</si>
  <si>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</si>
  <si>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</si>
  <si>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</si>
  <si>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</si>
  <si>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</si>
  <si>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</si>
  <si>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</si>
  <si>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</si>
  <si>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</si>
  <si>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</si>
  <si>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</si>
  <si>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</si>
  <si>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</si>
  <si>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</si>
  <si>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</si>
  <si>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</si>
  <si>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</si>
  <si>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</si>
  <si>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</si>
  <si>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</si>
  <si>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</si>
  <si>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</si>
  <si>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</si>
  <si>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</si>
  <si>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</si>
  <si>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</si>
  <si>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</si>
  <si>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</si>
  <si>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</si>
  <si>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</si>
  <si>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</si>
  <si>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</si>
  <si>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</si>
  <si>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</si>
  <si>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</si>
  <si>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</si>
  <si>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</si>
  <si>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</si>
  <si>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</si>
  <si>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</si>
  <si>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</si>
  <si>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</si>
  <si>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</si>
  <si>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</si>
  <si>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</si>
  <si>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</si>
  <si>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</si>
  <si>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</si>
  <si>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</si>
  <si>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</si>
  <si>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</si>
  <si>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</si>
  <si>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</si>
  <si>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</si>
  <si>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</si>
  <si>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</si>
  <si>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</si>
  <si>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</si>
  <si>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</si>
  <si>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</si>
  <si>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</si>
  <si>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</si>
  <si>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</si>
  <si>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</si>
  <si>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</si>
  <si>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</si>
  <si>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</si>
  <si>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</si>
  <si>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</si>
  <si>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</si>
  <si>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</si>
  <si>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</si>
  <si>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</si>
  <si>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</si>
  <si>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</si>
  <si>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</si>
  <si>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</si>
  <si>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</si>
  <si>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</si>
  <si>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</si>
  <si>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</si>
  <si>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</si>
  <si>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</si>
  <si>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</si>
  <si>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</si>
  <si>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</si>
  <si>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</si>
  <si>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</si>
  <si>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</si>
  <si>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</si>
  <si>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</si>
  <si>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</si>
  <si>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</si>
  <si>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</si>
  <si>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</si>
  <si>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</si>
  <si>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</si>
  <si>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</si>
  <si>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</si>
  <si>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</si>
  <si>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</si>
  <si>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</si>
  <si>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</si>
  <si>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</si>
  <si>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</si>
  <si>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</si>
  <si>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</si>
  <si>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</si>
  <si>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</si>
  <si>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</si>
  <si>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</si>
  <si>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</si>
  <si>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</si>
  <si>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</si>
  <si>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</si>
  <si>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</si>
  <si>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</si>
  <si>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</si>
  <si>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</si>
  <si>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</si>
  <si>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</si>
  <si>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</si>
  <si>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</si>
  <si>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</si>
  <si>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</si>
  <si>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</si>
  <si>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</si>
  <si>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</si>
  <si>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</si>
  <si>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</si>
  <si>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</si>
  <si>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</si>
  <si>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</si>
  <si>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</si>
  <si>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</si>
  <si>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</si>
  <si>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</si>
  <si>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</si>
  <si>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</si>
  <si>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</si>
  <si>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</si>
  <si>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</si>
  <si>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</si>
  <si>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</si>
  <si>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</si>
  <si>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</si>
  <si>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</si>
  <si>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</si>
  <si>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</si>
  <si>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</si>
  <si>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</si>
  <si>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</si>
  <si>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</si>
  <si>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</si>
  <si>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</si>
  <si>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</si>
  <si>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</si>
  <si>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</si>
  <si>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</si>
  <si>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</si>
  <si>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</si>
  <si>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</si>
  <si>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</si>
  <si>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</si>
  <si>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</si>
  <si>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</si>
  <si>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</si>
  <si>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</si>
  <si>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</si>
  <si>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</si>
  <si>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</si>
  <si>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</si>
  <si>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</si>
  <si>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</si>
  <si>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</si>
  <si>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</si>
  <si>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</si>
  <si>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</si>
  <si>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</si>
  <si>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</si>
  <si>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</si>
  <si>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</si>
  <si>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</si>
  <si>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</si>
  <si>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</si>
  <si>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</si>
  <si>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</si>
  <si>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</si>
  <si>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</si>
  <si>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</si>
  <si>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</si>
  <si>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</si>
  <si>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</si>
  <si>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</si>
  <si>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</si>
  <si>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</si>
  <si>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</si>
  <si>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</si>
  <si>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</si>
  <si>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</si>
  <si>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</si>
  <si>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</si>
  <si>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</si>
  <si>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</si>
  <si>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</si>
  <si>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</si>
  <si>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</si>
  <si>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</si>
  <si>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</si>
  <si>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</si>
  <si>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</si>
  <si>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</si>
  <si>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</si>
  <si>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</si>
  <si>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</si>
  <si>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</si>
  <si>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</si>
  <si>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</si>
  <si>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</si>
  <si>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</si>
  <si>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</si>
  <si>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</si>
  <si>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</si>
  <si>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</si>
  <si>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</si>
  <si>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</si>
  <si>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</si>
  <si>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</si>
  <si>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</si>
  <si>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</si>
  <si>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</si>
  <si>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</si>
  <si>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</si>
  <si>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</si>
  <si>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</si>
  <si>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</si>
  <si>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</si>
  <si>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</si>
  <si>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</si>
  <si>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</si>
  <si>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</si>
  <si>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</si>
  <si>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</si>
  <si>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</si>
  <si>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</si>
  <si>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</si>
  <si>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</si>
  <si>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</si>
  <si>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</si>
  <si>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</si>
  <si>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</si>
  <si>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</si>
  <si>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</si>
  <si>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</si>
  <si>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</si>
  <si>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</si>
  <si>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</si>
  <si>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</si>
  <si>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</si>
  <si>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</si>
  <si>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</si>
  <si>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</si>
  <si>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</si>
  <si>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</si>
  <si>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</si>
  <si>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</si>
  <si>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</si>
  <si>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</si>
  <si>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</si>
  <si>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</si>
  <si>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</si>
  <si>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</si>
  <si>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</si>
  <si>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</si>
  <si>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</si>
  <si>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</si>
  <si>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</si>
  <si>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</si>
  <si>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</si>
  <si>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</si>
  <si>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</si>
  <si>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</si>
  <si>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</si>
  <si>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</si>
  <si>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</si>
  <si>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</si>
  <si>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</si>
  <si>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</si>
  <si>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</si>
  <si>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</si>
  <si>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</si>
  <si>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</si>
  <si>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</si>
  <si>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</si>
  <si>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</si>
  <si>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</si>
  <si>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</si>
  <si>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</si>
  <si>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</si>
  <si>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</si>
  <si>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</si>
  <si>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</si>
  <si>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</si>
  <si>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</si>
  <si>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</si>
  <si>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</si>
  <si>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</si>
  <si>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</si>
  <si>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</si>
  <si>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</si>
  <si>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</si>
  <si>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</si>
  <si>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</si>
  <si>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</si>
  <si>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</si>
  <si>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</si>
  <si>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</si>
  <si>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</si>
  <si>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</si>
  <si>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</si>
  <si>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</si>
  <si>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</si>
  <si>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</si>
  <si>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</si>
  <si>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</si>
  <si>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</si>
  <si>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</si>
  <si>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</si>
  <si>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</si>
  <si>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</si>
  <si>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</si>
  <si>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</si>
  <si>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</si>
  <si>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</si>
  <si>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</si>
  <si>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</si>
  <si>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</si>
  <si>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</si>
  <si>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</si>
  <si>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</si>
  <si>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</si>
  <si>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</si>
  <si>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</si>
  <si>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</si>
  <si>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</si>
  <si>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</si>
  <si>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</si>
  <si>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</si>
  <si>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</si>
  <si>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</si>
  <si>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</si>
  <si>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</si>
  <si>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</si>
  <si>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</si>
  <si>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</si>
  <si>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</si>
  <si>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</si>
  <si>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</si>
  <si>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</si>
  <si>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</si>
  <si>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</si>
  <si>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</si>
  <si>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</si>
  <si>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</si>
  <si>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</si>
  <si>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</si>
  <si>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</si>
  <si>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</si>
  <si>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</si>
  <si>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</si>
  <si>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</si>
  <si>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</si>
  <si>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</si>
  <si>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</si>
  <si>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</si>
  <si>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</si>
  <si>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</si>
  <si>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</si>
  <si>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</si>
  <si>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</si>
  <si>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</si>
  <si>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</si>
  <si>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</si>
  <si>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</si>
  <si>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</si>
  <si>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</si>
  <si>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</si>
  <si>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</si>
  <si>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</si>
  <si>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</si>
  <si>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</si>
  <si>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</si>
  <si>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</si>
  <si>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</si>
  <si>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</si>
  <si>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</si>
  <si>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</si>
  <si>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</si>
  <si>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</si>
  <si>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</si>
  <si>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</si>
  <si>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</si>
  <si>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</si>
  <si>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</si>
  <si>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</si>
  <si>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</si>
  <si>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</si>
  <si>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</si>
  <si>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</si>
  <si>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</si>
  <si>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</si>
  <si>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</si>
  <si>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</si>
  <si>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</si>
  <si>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</si>
  <si>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</si>
  <si>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</si>
  <si>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</si>
  <si>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</si>
  <si>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</si>
  <si>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</si>
  <si>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</si>
  <si>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</si>
  <si>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</si>
  <si>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</si>
  <si>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</si>
  <si>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</si>
  <si>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</si>
  <si>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</si>
  <si>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</si>
  <si>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</si>
  <si>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</si>
  <si>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</si>
  <si>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</si>
  <si>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</si>
  <si>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</si>
  <si>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</si>
  <si>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</si>
  <si>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</si>
  <si>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</si>
  <si>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</si>
  <si>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</si>
  <si>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</si>
  <si>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</si>
  <si>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</si>
  <si>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</si>
  <si>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</si>
  <si>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</si>
  <si>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</si>
  <si>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</si>
  <si>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</si>
  <si>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</si>
  <si>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</si>
  <si>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</si>
  <si>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</si>
  <si>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</si>
  <si>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</si>
  <si>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</si>
  <si>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</si>
  <si>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</si>
  <si>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</si>
  <si>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</si>
  <si>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</si>
  <si>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</si>
  <si>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</si>
  <si>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</si>
  <si>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</si>
  <si>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</si>
  <si>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</si>
  <si>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</si>
  <si>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</si>
  <si>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</si>
  <si>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</si>
  <si>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</si>
  <si>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</si>
  <si>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</si>
  <si>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</si>
  <si>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</si>
  <si>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</si>
  <si>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</si>
  <si>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</si>
  <si>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</si>
  <si>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</si>
  <si>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</si>
  <si>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</si>
  <si>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</si>
  <si>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</si>
  <si>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</si>
  <si>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</si>
  <si>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</si>
  <si>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</si>
  <si>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</si>
  <si>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</si>
  <si>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</si>
  <si>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</si>
  <si>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</si>
  <si>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</si>
  <si>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</si>
  <si>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</si>
  <si>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</si>
  <si>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</si>
  <si>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</si>
  <si>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</si>
  <si>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</si>
  <si>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</si>
  <si>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</si>
  <si>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</si>
  <si>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</si>
  <si>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</si>
  <si>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</si>
  <si>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</si>
  <si>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</si>
  <si>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</si>
  <si>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</si>
  <si>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</si>
  <si>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</si>
  <si>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</si>
  <si>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</si>
  <si>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</si>
  <si>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</si>
  <si>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</si>
  <si>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</si>
  <si>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</si>
  <si>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</si>
  <si>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</si>
  <si>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</si>
  <si>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</si>
  <si>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</si>
  <si>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</si>
  <si>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</si>
  <si>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</si>
  <si>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</si>
  <si>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</si>
  <si>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</si>
  <si>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</si>
  <si>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</si>
  <si>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</si>
  <si>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</si>
  <si>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</si>
  <si>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</si>
  <si>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</si>
  <si>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</si>
  <si>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</si>
  <si>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</si>
  <si>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</si>
  <si>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</si>
  <si>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</si>
  <si>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</si>
  <si>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</si>
  <si>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</si>
  <si>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</si>
  <si>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</si>
  <si>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</si>
  <si>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</si>
  <si>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</si>
  <si>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</si>
  <si>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</si>
  <si>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</si>
  <si>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</si>
  <si>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</si>
  <si>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</si>
  <si>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</si>
  <si>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</si>
  <si>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</si>
  <si>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</si>
  <si>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</si>
  <si>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</si>
  <si>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</si>
  <si>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</si>
  <si>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</si>
  <si>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</si>
  <si>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</si>
  <si>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</si>
  <si>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</si>
  <si>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</si>
  <si>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</si>
  <si>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</si>
  <si>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</si>
  <si>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</si>
  <si>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</si>
  <si>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</si>
  <si>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</si>
  <si>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</si>
  <si>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</si>
  <si>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</si>
  <si>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</si>
  <si>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</si>
  <si>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</si>
  <si>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</si>
  <si>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</si>
  <si>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</si>
  <si>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</si>
  <si>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</si>
  <si>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</si>
  <si>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</si>
  <si>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</si>
  <si>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</si>
  <si>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</si>
  <si>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</si>
  <si>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</si>
  <si>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</si>
  <si>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</si>
  <si>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</si>
  <si>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</si>
  <si>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</si>
  <si>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</si>
  <si>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</si>
  <si>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</si>
  <si>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</si>
  <si>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</si>
  <si>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</si>
  <si>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</si>
  <si>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</si>
  <si>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</si>
  <si>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</si>
  <si>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</si>
  <si>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</si>
  <si>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</si>
  <si>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</si>
  <si>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</si>
  <si>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</si>
  <si>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</si>
  <si>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</si>
  <si>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</si>
  <si>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</si>
  <si>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</si>
  <si>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</si>
  <si>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</si>
  <si>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</si>
  <si>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</si>
  <si>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</si>
  <si>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</si>
  <si>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</si>
  <si>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</si>
  <si>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</si>
  <si>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</si>
  <si>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</si>
  <si>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</si>
  <si>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</si>
  <si>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</si>
  <si>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</si>
  <si>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</si>
  <si>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</si>
  <si>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</si>
  <si>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</si>
  <si>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</si>
  <si>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</si>
  <si>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</si>
  <si>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</si>
  <si>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</si>
  <si>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</si>
  <si>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</si>
  <si>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</si>
  <si>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</si>
  <si>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</si>
  <si>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</si>
  <si>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</si>
  <si>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</si>
  <si>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</si>
  <si>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</si>
  <si>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</si>
  <si>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</si>
  <si>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</si>
  <si>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</si>
  <si>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</si>
  <si>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</si>
  <si>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</si>
  <si>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</si>
  <si>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</si>
  <si>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</si>
  <si>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</si>
  <si>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</si>
  <si>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</si>
  <si>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</si>
  <si>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</si>
  <si>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</si>
  <si>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</si>
  <si>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</si>
  <si>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</si>
  <si>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</si>
  <si>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</si>
  <si>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</si>
  <si>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</si>
  <si>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</si>
  <si>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</si>
  <si>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</si>
  <si>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</si>
  <si>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</si>
  <si>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</si>
  <si>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</si>
  <si>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</si>
  <si>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</si>
  <si>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</si>
  <si>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</si>
  <si>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</si>
  <si>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</si>
  <si>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</si>
  <si>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</si>
  <si>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</si>
  <si>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</si>
  <si>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</si>
  <si>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</si>
  <si>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</si>
  <si>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</si>
  <si>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</si>
  <si>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</si>
  <si>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</si>
  <si>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</si>
  <si>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</si>
  <si>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</si>
  <si>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</si>
  <si>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</si>
  <si>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</si>
  <si>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</si>
  <si>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</si>
  <si>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</si>
  <si>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</si>
  <si>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</si>
  <si>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</si>
  <si>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</si>
  <si>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</si>
  <si>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</si>
  <si>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</si>
  <si>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</si>
  <si>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</si>
  <si>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</si>
  <si>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</si>
  <si>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</si>
  <si>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</si>
  <si>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</si>
  <si>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</si>
  <si>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</si>
  <si>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</si>
  <si>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</si>
  <si>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</si>
  <si>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</si>
  <si>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</si>
  <si>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</si>
  <si>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</si>
  <si>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</si>
  <si>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</si>
  <si>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</si>
  <si>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</si>
  <si>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</si>
  <si>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</si>
  <si>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</si>
  <si>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</si>
  <si>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</si>
  <si>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</si>
  <si>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</si>
  <si>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</si>
  <si>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</si>
  <si>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</si>
  <si>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</si>
  <si>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</si>
  <si>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</si>
  <si>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</si>
  <si>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</si>
  <si>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</si>
  <si>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</si>
  <si>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</si>
  <si>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</si>
  <si>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</si>
  <si>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</si>
  <si>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</si>
  <si>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</si>
  <si>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</si>
  <si>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</si>
  <si>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</si>
  <si>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</si>
  <si>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</si>
  <si>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</si>
  <si>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</si>
  <si>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</si>
  <si>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</si>
  <si>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</si>
  <si>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</si>
  <si>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</si>
  <si>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</si>
  <si>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</si>
  <si>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</si>
  <si>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</si>
  <si>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</si>
  <si>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</si>
  <si>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</si>
  <si>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</si>
  <si>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</si>
  <si>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</si>
  <si>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</si>
  <si>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</si>
  <si>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</si>
  <si>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</si>
  <si>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</si>
  <si>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</si>
  <si>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</si>
  <si>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</si>
  <si>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</si>
  <si>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</si>
  <si>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</si>
  <si>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</si>
  <si>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</si>
  <si>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</si>
  <si>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</si>
  <si>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</si>
  <si>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</si>
  <si>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</si>
  <si>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</si>
  <si>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</si>
  <si>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</si>
  <si>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</si>
  <si>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</si>
  <si>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</si>
  <si>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</si>
  <si>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</si>
  <si>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</si>
  <si>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</si>
  <si>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</si>
  <si>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</si>
  <si>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</si>
  <si>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</si>
  <si>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</si>
  <si>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</si>
  <si>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</si>
  <si>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</si>
  <si>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</si>
  <si>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</si>
  <si>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</si>
  <si>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</si>
  <si>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</si>
  <si>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</si>
  <si>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</si>
  <si>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</si>
  <si>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</si>
  <si>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</si>
  <si>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</si>
  <si>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</si>
  <si>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</si>
  <si>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</si>
  <si>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</si>
  <si>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</si>
  <si>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</si>
  <si>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</si>
  <si>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</si>
  <si>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</si>
  <si>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</si>
  <si>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</si>
  <si>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</si>
  <si>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</si>
  <si>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</si>
  <si>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</si>
  <si>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</si>
  <si>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</si>
  <si>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</si>
  <si>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</si>
  <si>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</si>
  <si>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</si>
  <si>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</si>
  <si>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</si>
  <si>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</si>
  <si>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</si>
  <si>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</si>
  <si>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</si>
  <si>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</si>
  <si>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</si>
  <si>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</si>
  <si>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</si>
  <si>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</si>
  <si>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</si>
  <si>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</si>
  <si>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</si>
  <si>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</si>
  <si>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</si>
  <si>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</si>
  <si>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</si>
  <si>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</si>
  <si>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</si>
  <si>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</si>
  <si>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</si>
  <si>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</si>
  <si>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</si>
  <si>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</si>
  <si>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</si>
  <si>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</si>
  <si>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</si>
  <si>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</si>
  <si>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</si>
  <si>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</si>
  <si>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</si>
  <si>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</si>
  <si>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</si>
  <si>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</si>
  <si>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</si>
  <si>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</si>
  <si>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</si>
  <si>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</si>
  <si>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</si>
  <si>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</si>
  <si>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</si>
  <si>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</si>
  <si>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</si>
  <si>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</si>
  <si>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</si>
  <si>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</si>
  <si>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</si>
  <si>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</si>
  <si>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</si>
  <si>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</si>
  <si>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</si>
  <si>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</si>
  <si>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</si>
  <si>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</si>
  <si>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</si>
  <si>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</si>
  <si>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</si>
  <si>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</si>
  <si>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</si>
  <si>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</si>
  <si>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</si>
  <si>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</si>
  <si>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</si>
  <si>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</si>
  <si>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</si>
  <si>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</si>
  <si>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</si>
  <si>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</si>
  <si>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</si>
  <si>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</si>
  <si>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</si>
  <si>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</si>
  <si>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</si>
  <si>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</si>
  <si>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</si>
  <si>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</si>
  <si>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</si>
  <si>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</si>
  <si>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</si>
  <si>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</si>
  <si>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</si>
  <si>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</si>
  <si>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</si>
  <si>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</si>
  <si>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</si>
  <si>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</si>
  <si>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</si>
  <si>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</si>
  <si>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</si>
  <si>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</si>
  <si>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</si>
  <si>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</si>
  <si>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</si>
  <si>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</si>
  <si>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</si>
  <si>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</si>
  <si>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</si>
  <si>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</si>
  <si>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</si>
  <si>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</si>
  <si>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</si>
  <si>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</si>
  <si>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</si>
  <si>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</si>
  <si>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</si>
  <si>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</si>
  <si>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</si>
  <si>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</si>
  <si>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</si>
  <si>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</si>
  <si>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</si>
  <si>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</si>
  <si>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</si>
  <si>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</si>
  <si>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</si>
  <si>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</si>
  <si>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</si>
  <si>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</si>
  <si>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</si>
  <si>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</si>
  <si>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</si>
  <si>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</si>
  <si>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</si>
  <si>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</si>
  <si>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</si>
  <si>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</si>
  <si>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</si>
  <si>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</si>
  <si>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</si>
  <si>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</si>
  <si>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</si>
  <si>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</si>
  <si>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</si>
  <si>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</si>
  <si>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</si>
  <si>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</si>
  <si>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</si>
  <si>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</si>
  <si>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</si>
  <si>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</si>
  <si>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</si>
  <si>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</si>
  <si>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</si>
  <si>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</si>
  <si>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</si>
  <si>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</si>
  <si>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</si>
  <si>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</si>
  <si>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</si>
  <si>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</si>
  <si>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</si>
  <si>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</si>
  <si>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</si>
  <si>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</si>
  <si>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</si>
  <si>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</si>
  <si>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</si>
  <si>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</si>
  <si>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</si>
  <si>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</si>
  <si>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</si>
  <si>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</si>
  <si>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</si>
  <si>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</si>
  <si>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</si>
  <si>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</si>
  <si>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</si>
  <si>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</si>
  <si>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</si>
  <si>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</si>
  <si>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</si>
  <si>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</si>
  <si>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</si>
  <si>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</si>
  <si>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</si>
  <si>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</si>
  <si>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</si>
  <si>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</si>
  <si>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</si>
  <si>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</si>
  <si>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</si>
  <si>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</si>
  <si>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</si>
  <si>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</si>
  <si>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</si>
  <si>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</si>
  <si>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</si>
  <si>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</si>
  <si>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</si>
  <si>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</si>
  <si>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</si>
  <si>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</si>
  <si>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</si>
  <si>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</si>
  <si>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</si>
  <si>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</si>
  <si>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</si>
  <si>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</si>
  <si>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</si>
  <si>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</si>
  <si>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</si>
  <si>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</si>
  <si>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</si>
  <si>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</si>
  <si>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</si>
  <si>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</si>
  <si>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</si>
  <si>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</si>
  <si>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</si>
  <si>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</si>
  <si>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</si>
  <si>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</si>
  <si>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</si>
  <si>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</si>
  <si>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</si>
  <si>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</si>
  <si>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</si>
  <si>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</si>
  <si>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</si>
  <si>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</si>
  <si>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</si>
  <si>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</si>
  <si>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</si>
  <si>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</si>
  <si>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</si>
  <si>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</si>
  <si>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</si>
  <si>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</si>
  <si>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</si>
  <si>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</si>
  <si>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</si>
  <si>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</si>
  <si>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</si>
  <si>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</si>
  <si>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</si>
  <si>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</si>
  <si>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</si>
  <si>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</si>
  <si>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</si>
  <si>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</si>
  <si>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</si>
  <si>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</si>
  <si>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</si>
  <si>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</si>
  <si>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</si>
  <si>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</si>
  <si>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</si>
  <si>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</si>
  <si>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</si>
  <si>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</si>
  <si>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</si>
  <si>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</si>
  <si>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</si>
  <si>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</si>
  <si>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</si>
  <si>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</si>
  <si>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</si>
  <si>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</si>
  <si>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</si>
  <si>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</si>
  <si>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</si>
  <si>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</si>
  <si>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</si>
  <si>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</si>
  <si>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</si>
  <si>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</si>
  <si>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</si>
  <si>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</si>
  <si>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</si>
  <si>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</si>
  <si>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</si>
  <si>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</si>
  <si>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</si>
  <si>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</si>
  <si>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</si>
  <si>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</si>
  <si>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</si>
  <si>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</si>
  <si>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</si>
  <si>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</si>
  <si>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</si>
  <si>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</si>
  <si>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</si>
  <si>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</si>
  <si>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</si>
  <si>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</si>
  <si>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</si>
  <si>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</si>
  <si>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</si>
  <si>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</si>
  <si>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</si>
  <si>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</si>
  <si>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</si>
  <si>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</si>
  <si>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</si>
  <si>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</si>
  <si>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</si>
  <si>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</si>
  <si>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</si>
  <si>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</si>
  <si>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</si>
  <si>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</si>
  <si>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</si>
  <si>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</si>
  <si>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</si>
  <si>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</si>
  <si>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</si>
  <si>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</si>
  <si>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</si>
  <si>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</si>
  <si>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</si>
  <si>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</si>
  <si>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</si>
  <si>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</si>
  <si>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</si>
  <si>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</si>
  <si>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</si>
  <si>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</si>
  <si>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</si>
  <si>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</si>
  <si>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</si>
  <si>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</si>
  <si>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</si>
  <si>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</si>
  <si>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</si>
  <si>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</si>
  <si>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</si>
  <si>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</si>
  <si>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</si>
  <si>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</si>
  <si>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</si>
  <si>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</si>
  <si>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</si>
  <si>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</si>
  <si>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</si>
  <si>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</si>
  <si>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</si>
  <si>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</si>
  <si>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</si>
  <si>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</si>
  <si>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</si>
  <si>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</si>
  <si>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</si>
  <si>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</si>
  <si>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</si>
  <si>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</si>
  <si>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</si>
  <si>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</si>
  <si>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</si>
  <si>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</si>
  <si>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</si>
  <si>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</si>
  <si>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</si>
  <si>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</si>
  <si>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</si>
  <si>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</si>
  <si>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</si>
  <si>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</si>
  <si>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</si>
  <si>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</si>
  <si>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</si>
  <si>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</si>
  <si>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</si>
  <si>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</si>
  <si>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</si>
  <si>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</si>
  <si>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</si>
  <si>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</si>
  <si>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</si>
  <si>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</si>
  <si>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</si>
  <si>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</si>
  <si>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</si>
  <si>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</si>
  <si>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</si>
  <si>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</si>
  <si>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</si>
  <si>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</si>
  <si>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</si>
  <si>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</si>
  <si>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</si>
  <si>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</si>
  <si>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</si>
  <si>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</si>
  <si>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</si>
  <si>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</si>
  <si>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</si>
  <si>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</si>
  <si>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</si>
  <si>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</si>
  <si>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</si>
  <si>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</si>
  <si>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</si>
  <si>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</si>
  <si>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</si>
  <si>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</si>
  <si>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</si>
  <si>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</si>
  <si>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</si>
  <si>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</si>
  <si>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</si>
  <si>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</si>
  <si>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</si>
  <si>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</si>
  <si>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</si>
  <si>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</si>
  <si>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</si>
  <si>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</si>
  <si>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</si>
  <si>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</si>
  <si>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</si>
  <si>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</si>
  <si>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</si>
  <si>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</si>
  <si>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</si>
  <si>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</si>
  <si>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</si>
  <si>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</si>
  <si>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</si>
  <si>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</si>
  <si>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</si>
  <si>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</si>
  <si>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</si>
  <si>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</si>
  <si>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</si>
  <si>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</si>
  <si>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</si>
  <si>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</si>
  <si>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</si>
  <si>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</si>
  <si>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</si>
  <si>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</si>
  <si>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</si>
  <si>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</si>
  <si>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</si>
  <si>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</si>
  <si>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</si>
  <si>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</si>
  <si>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</si>
  <si>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</si>
  <si>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</si>
  <si>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</si>
  <si>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</si>
  <si>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</si>
  <si>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</si>
  <si>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</si>
  <si>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</si>
  <si>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</si>
  <si>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</si>
  <si>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</si>
  <si>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</si>
  <si>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</si>
  <si>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</si>
  <si>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</si>
  <si>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</si>
  <si>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</si>
  <si>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</si>
  <si>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</si>
  <si>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</si>
  <si>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</si>
  <si>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</si>
  <si>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</si>
  <si>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</si>
  <si>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</si>
  <si>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</si>
  <si>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</si>
  <si>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</si>
  <si>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</si>
  <si>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</si>
  <si>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</si>
  <si>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</si>
  <si>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</si>
  <si>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</si>
  <si>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</si>
  <si>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</si>
  <si>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</si>
  <si>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</si>
  <si>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</si>
  <si>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</si>
  <si>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</si>
  <si>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</si>
  <si>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</si>
  <si>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</si>
  <si>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</si>
  <si>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</si>
  <si>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</si>
  <si>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</si>
  <si>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</si>
  <si>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</si>
  <si>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</si>
  <si>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</si>
  <si>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</si>
  <si>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</si>
  <si>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</si>
  <si>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</si>
  <si>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</si>
  <si>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</si>
  <si>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</si>
  <si>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</si>
  <si>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</si>
  <si>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</si>
  <si>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</si>
  <si>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</si>
  <si>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</si>
  <si>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</si>
  <si>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</si>
  <si>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</si>
  <si>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</si>
  <si>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</si>
  <si>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</si>
  <si>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</si>
  <si>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</si>
  <si>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</si>
  <si>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</si>
  <si>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</si>
  <si>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</si>
  <si>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</si>
  <si>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</si>
  <si>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</si>
  <si>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</si>
  <si>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</si>
  <si>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</si>
  <si>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</si>
  <si>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</si>
  <si>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</si>
  <si>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</si>
  <si>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</si>
  <si>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</si>
  <si>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</si>
  <si>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</si>
  <si>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</si>
  <si>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</si>
  <si>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</si>
  <si>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</si>
  <si>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</si>
  <si>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</si>
  <si>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</si>
  <si>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</si>
  <si>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</si>
  <si>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</si>
  <si>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</si>
  <si>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</si>
  <si>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</si>
  <si>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</si>
  <si>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</si>
  <si>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</si>
  <si>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</si>
  <si>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</si>
  <si>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</si>
  <si>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</si>
  <si>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</si>
  <si>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</si>
  <si>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</si>
  <si>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</si>
  <si>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</si>
  <si>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</si>
  <si>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</si>
  <si>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</si>
  <si>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</si>
  <si>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</si>
  <si>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</si>
  <si>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</si>
  <si>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</si>
  <si>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</si>
  <si>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</si>
  <si>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</si>
  <si>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</si>
  <si>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</si>
  <si>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</si>
  <si>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</si>
  <si>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</si>
  <si>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</si>
  <si>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</si>
  <si>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</si>
  <si>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</si>
  <si>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</si>
  <si>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</si>
  <si>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</si>
  <si>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</si>
  <si>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</si>
  <si>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</si>
  <si>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</si>
  <si>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</si>
  <si>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</si>
  <si>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</si>
  <si>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</si>
  <si>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</si>
  <si>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</si>
  <si>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</si>
  <si>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</si>
  <si>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</si>
  <si>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</si>
  <si>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</si>
  <si>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</si>
  <si>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</si>
  <si>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</si>
  <si>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</si>
  <si>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</si>
  <si>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</si>
  <si>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</si>
  <si>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</si>
  <si>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</si>
  <si>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</si>
  <si>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</si>
  <si>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</si>
  <si>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</si>
  <si>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</si>
  <si>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</si>
  <si>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</si>
  <si>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</si>
  <si>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</si>
  <si>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</si>
  <si>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</si>
  <si>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</si>
  <si>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</si>
  <si>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</si>
  <si>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</si>
  <si>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</si>
  <si>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</si>
  <si>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</si>
  <si>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</si>
  <si>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</si>
  <si>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</si>
  <si>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</si>
  <si>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</si>
  <si>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</si>
  <si>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</si>
  <si>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</si>
  <si>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</si>
  <si>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</si>
  <si>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</si>
  <si>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</si>
  <si>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</si>
  <si>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</si>
  <si>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</si>
  <si>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</si>
  <si>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</si>
  <si>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</si>
  <si>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</si>
  <si>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</si>
  <si>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</si>
  <si>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</si>
  <si>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</si>
  <si>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</si>
  <si>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</si>
  <si>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</si>
  <si>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</si>
  <si>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</si>
  <si>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</si>
  <si>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</si>
  <si>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</si>
  <si>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</si>
  <si>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</si>
  <si>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</si>
  <si>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</si>
  <si>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</si>
  <si>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</si>
  <si>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</si>
  <si>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</si>
  <si>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</si>
  <si>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</si>
  <si>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</si>
  <si>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</si>
  <si>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</si>
  <si>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</si>
  <si>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</si>
  <si>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</si>
  <si>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</si>
  <si>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</si>
  <si>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</si>
  <si>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</si>
  <si>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</si>
  <si>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</si>
  <si>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</si>
  <si>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</si>
  <si>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</si>
  <si>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</si>
  <si>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</si>
  <si>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</si>
  <si>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</si>
  <si>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</si>
  <si>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</si>
  <si>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</si>
  <si>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</si>
  <si>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</si>
  <si>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</si>
  <si>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</si>
  <si>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</si>
  <si>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</si>
  <si>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</si>
  <si>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</si>
  <si>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</si>
  <si>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</si>
  <si>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</si>
  <si>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</si>
  <si>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</si>
  <si>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</si>
  <si>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</si>
  <si>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</si>
  <si>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</si>
  <si>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</si>
  <si>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</si>
  <si>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</si>
  <si>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</si>
  <si>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</si>
  <si>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</si>
  <si>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</si>
  <si>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</si>
  <si>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</si>
  <si>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</si>
  <si>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</si>
  <si>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</si>
  <si>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</si>
  <si>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</si>
  <si>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</si>
  <si>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</si>
  <si>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</si>
  <si>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</si>
  <si>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</si>
  <si>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</si>
  <si>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</si>
  <si>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</si>
  <si>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</si>
  <si>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</si>
  <si>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</si>
  <si>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</si>
  <si>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</si>
  <si>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</si>
  <si>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</si>
  <si>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</si>
  <si>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</si>
  <si>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</si>
  <si>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</si>
  <si>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</si>
  <si>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</si>
  <si>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</si>
  <si>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</si>
  <si>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</si>
  <si>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</si>
  <si>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</si>
  <si>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</si>
  <si>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</si>
  <si>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</si>
  <si>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</si>
  <si>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</si>
  <si>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</si>
  <si>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</si>
  <si>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</si>
  <si>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</si>
  <si>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</si>
  <si>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</si>
  <si>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</si>
  <si>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</si>
  <si>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</si>
  <si>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</si>
  <si>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</si>
  <si>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</si>
  <si>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</si>
  <si>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</si>
  <si>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</si>
  <si>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</si>
  <si>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</si>
  <si>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</si>
  <si>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</si>
  <si>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</si>
  <si>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</si>
  <si>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</si>
  <si>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</si>
  <si>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</si>
  <si>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</si>
  <si>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</si>
  <si>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</si>
  <si>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</si>
  <si>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</si>
  <si>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</si>
  <si>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</si>
  <si>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</si>
  <si>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</si>
  <si>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</si>
  <si>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</si>
  <si>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</si>
  <si>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</si>
  <si>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</si>
  <si>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</si>
  <si>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</si>
  <si>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</si>
  <si>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</si>
  <si>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</si>
  <si>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</si>
  <si>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</si>
  <si>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</si>
  <si>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</si>
  <si>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</si>
  <si>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</si>
  <si>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</si>
  <si>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</si>
  <si>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</si>
  <si>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</si>
  <si>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</si>
  <si>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</si>
  <si>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</si>
  <si>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</si>
  <si>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</si>
  <si>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</si>
  <si>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</si>
  <si>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</si>
  <si>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</si>
  <si>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</si>
  <si>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</si>
  <si>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</si>
  <si>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</si>
  <si>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</si>
  <si>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</si>
  <si>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</si>
  <si>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</si>
  <si>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</si>
  <si>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</si>
  <si>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</si>
  <si>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</si>
  <si>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</si>
  <si>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</si>
  <si>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</si>
  <si>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</si>
  <si>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</si>
  <si>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</si>
  <si>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</si>
  <si>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</si>
  <si>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</si>
  <si>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</si>
  <si>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</si>
  <si>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</si>
  <si>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</si>
  <si>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</si>
  <si>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</si>
  <si>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</si>
  <si>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</si>
  <si>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</si>
  <si>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</si>
  <si>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</si>
  <si>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</si>
  <si>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</si>
  <si>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</si>
  <si>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</si>
  <si>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</si>
  <si>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</si>
  <si>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</si>
  <si>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</si>
  <si>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</si>
  <si>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</si>
  <si>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</si>
  <si>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</si>
  <si>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</si>
  <si>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</si>
  <si>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</si>
  <si>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</si>
  <si>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</si>
  <si>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</si>
  <si>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</si>
  <si>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</si>
  <si>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</si>
  <si>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</si>
  <si>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</si>
  <si>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</si>
  <si>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</si>
  <si>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</si>
  <si>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</si>
  <si>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</si>
  <si>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</si>
  <si>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</si>
  <si>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</si>
  <si>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</si>
  <si>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</si>
  <si>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</si>
  <si>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</si>
  <si>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</si>
  <si>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</si>
  <si>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</si>
  <si>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</si>
  <si>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</si>
  <si>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</si>
  <si>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</si>
  <si>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</si>
  <si>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</si>
  <si>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</si>
  <si>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</si>
  <si>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</si>
  <si>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</si>
  <si>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</si>
  <si>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</si>
  <si>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</si>
  <si>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</si>
  <si>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</si>
  <si>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</si>
  <si>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</si>
  <si>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</si>
  <si>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</si>
  <si>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</si>
  <si>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</si>
  <si>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</si>
  <si>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</si>
  <si>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</si>
  <si>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</si>
  <si>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</si>
  <si>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</si>
  <si>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</si>
  <si>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</si>
  <si>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</si>
  <si>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</si>
  <si>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</si>
  <si>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</si>
  <si>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</si>
  <si>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</si>
  <si>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</si>
  <si>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</si>
  <si>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</si>
  <si>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</si>
  <si>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</si>
  <si>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</si>
  <si>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</si>
  <si>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</si>
  <si>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</si>
  <si>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</si>
  <si>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</si>
  <si>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</si>
  <si>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</si>
  <si>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</si>
  <si>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</si>
  <si>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</si>
  <si>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</si>
  <si>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</si>
  <si>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</si>
  <si>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</si>
  <si>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</si>
  <si>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</si>
  <si>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</si>
  <si>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</si>
  <si>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</si>
  <si>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</si>
  <si>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</si>
  <si>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</si>
  <si>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</si>
  <si>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</si>
  <si>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</si>
  <si>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</si>
  <si>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</si>
  <si>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</si>
  <si>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</si>
  <si>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</si>
  <si>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</si>
  <si>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</si>
  <si>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</si>
  <si>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</si>
  <si>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</si>
  <si>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</si>
  <si>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</si>
  <si>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</si>
  <si>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</si>
  <si>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</si>
  <si>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</si>
  <si>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</si>
  <si>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</si>
  <si>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</si>
  <si>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</si>
  <si>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</si>
  <si>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</si>
  <si>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</si>
  <si>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</si>
  <si>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</si>
  <si>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</si>
  <si>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</si>
  <si>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</si>
  <si>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</si>
  <si>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</si>
  <si>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</si>
  <si>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</si>
  <si>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</si>
  <si>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</si>
  <si>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</si>
  <si>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</si>
  <si>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</si>
  <si>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</si>
  <si>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</si>
  <si>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</si>
  <si>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</si>
  <si>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</si>
  <si>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</si>
  <si>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</si>
  <si>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</si>
  <si>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</si>
  <si>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</si>
  <si>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</si>
  <si>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</si>
  <si>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</si>
  <si>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</si>
  <si>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</si>
  <si>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</si>
  <si>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</si>
  <si>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</si>
  <si>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</si>
  <si>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</si>
  <si>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</si>
  <si>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</si>
  <si>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</si>
  <si>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</si>
  <si>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</si>
  <si>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</si>
  <si>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</si>
  <si>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</si>
  <si>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</si>
  <si>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</si>
  <si>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</si>
  <si>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</si>
  <si>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</si>
  <si>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</si>
  <si>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</si>
  <si>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</si>
  <si>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</si>
  <si>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</si>
  <si>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</si>
  <si>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</si>
  <si>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</si>
  <si>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</si>
  <si>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</si>
  <si>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</si>
  <si>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</si>
  <si>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</si>
  <si>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</si>
  <si>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</si>
  <si>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</si>
  <si>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</si>
  <si>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</si>
  <si>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</si>
  <si>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</si>
  <si>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</si>
  <si>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</si>
  <si>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</si>
  <si>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</si>
  <si>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</si>
  <si>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</si>
  <si>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</si>
  <si>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</si>
  <si>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</si>
  <si>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</si>
  <si>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</si>
  <si>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</si>
  <si>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</si>
  <si>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</si>
  <si>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</si>
  <si>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</si>
  <si>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</si>
  <si>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</si>
  <si>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</si>
  <si>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</si>
  <si>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</si>
  <si>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</si>
  <si>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</si>
  <si>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</si>
  <si>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</si>
  <si>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</si>
  <si>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</si>
  <si>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</si>
  <si>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</si>
  <si>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</si>
  <si>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</si>
  <si>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</si>
  <si>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</si>
  <si>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</si>
  <si>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</si>
  <si>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</si>
  <si>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</si>
  <si>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</si>
  <si>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</si>
  <si>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</si>
  <si>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</si>
  <si>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</si>
  <si>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</si>
  <si>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</si>
  <si>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</si>
  <si>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</si>
  <si>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</si>
  <si>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</si>
  <si>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</si>
  <si>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</si>
  <si>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</si>
  <si>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</si>
  <si>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</si>
  <si>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</si>
  <si>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</si>
  <si>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</si>
  <si>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</si>
  <si>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</si>
  <si>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</si>
  <si>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</si>
  <si>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</si>
  <si>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</si>
  <si>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</si>
  <si>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</si>
  <si>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</si>
  <si>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</si>
  <si>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</si>
  <si>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</si>
  <si>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</si>
  <si>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</si>
  <si>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</si>
  <si>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</si>
  <si>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</si>
  <si>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</si>
  <si>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</si>
  <si>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</si>
  <si>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</si>
  <si>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</si>
  <si>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</si>
  <si>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</si>
  <si>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</si>
  <si>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</si>
  <si>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</si>
  <si>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</si>
  <si>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</si>
  <si>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</si>
  <si>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</si>
  <si>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</si>
  <si>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</si>
  <si>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</si>
  <si>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</si>
  <si>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</si>
  <si>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</si>
  <si>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</si>
  <si>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</si>
  <si>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</si>
  <si>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</si>
  <si>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</si>
  <si>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</si>
  <si>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</si>
  <si>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</si>
  <si>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</si>
  <si>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</si>
  <si>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</si>
  <si>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</si>
  <si>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</si>
  <si>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</si>
  <si>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</si>
  <si>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</si>
  <si>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</si>
  <si>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</si>
  <si>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</si>
  <si>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</si>
  <si>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</si>
  <si>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</si>
  <si>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</si>
  <si>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</si>
  <si>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</si>
  <si>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</si>
  <si>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</si>
  <si>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</si>
  <si>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</si>
  <si>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</si>
  <si>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</si>
  <si>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</si>
  <si>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</si>
  <si>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</si>
  <si>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</si>
  <si>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</si>
  <si>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</si>
  <si>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</si>
  <si>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</si>
  <si>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</si>
  <si>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</si>
  <si>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</si>
  <si>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</si>
  <si>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</si>
  <si>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</si>
  <si>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</si>
  <si>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</si>
  <si>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</si>
  <si>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</si>
  <si>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</si>
  <si>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</si>
  <si>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</si>
  <si>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</si>
  <si>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</si>
  <si>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</si>
  <si>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</si>
  <si>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</si>
  <si>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</si>
  <si>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</si>
  <si>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</si>
  <si>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</si>
  <si>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</si>
  <si>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</si>
  <si>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</si>
  <si>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</si>
  <si>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</si>
  <si>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</si>
  <si>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</si>
  <si>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</si>
  <si>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</si>
  <si>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</si>
  <si>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</si>
  <si>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</si>
  <si>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</si>
  <si>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</si>
  <si>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</si>
  <si>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</si>
  <si>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</si>
  <si>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</si>
  <si>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</si>
  <si>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</si>
  <si>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</si>
  <si>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</si>
  <si>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</si>
  <si>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</si>
  <si>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</si>
  <si>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</si>
  <si>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</si>
  <si>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</si>
  <si>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</si>
  <si>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</si>
  <si>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</si>
  <si>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</si>
  <si>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</si>
  <si>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</si>
  <si>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</si>
  <si>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</si>
  <si>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</si>
  <si>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</si>
  <si>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</si>
  <si>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</si>
  <si>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</si>
  <si>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</si>
  <si>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</si>
  <si>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</si>
  <si>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</si>
  <si>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</si>
  <si>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</si>
  <si>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</si>
  <si>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</si>
  <si>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</si>
  <si>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</si>
  <si>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</si>
  <si>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</si>
  <si>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</si>
  <si>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</si>
  <si>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</si>
  <si>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</si>
  <si>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</si>
  <si>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</si>
  <si>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</si>
  <si>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</si>
  <si>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</si>
  <si>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</si>
  <si>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</si>
  <si>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</si>
  <si>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</si>
  <si>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</si>
  <si>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</si>
  <si>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</si>
  <si>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</si>
  <si>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</si>
  <si>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</si>
  <si>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</si>
  <si>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</si>
  <si>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</si>
  <si>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</si>
  <si>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</si>
  <si>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</si>
  <si>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</si>
  <si>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</si>
  <si>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</si>
  <si>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</si>
  <si>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</si>
  <si>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</si>
  <si>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</si>
  <si>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</si>
  <si>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</si>
  <si>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</si>
  <si>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</si>
  <si>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</si>
  <si>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</si>
  <si>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</si>
  <si>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</si>
  <si>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</si>
  <si>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</si>
  <si>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</si>
  <si>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</si>
  <si>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</si>
  <si>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</si>
  <si>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</si>
  <si>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</si>
  <si>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</si>
  <si>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</si>
  <si>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</si>
  <si>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</si>
  <si>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</si>
  <si>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</si>
  <si>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</si>
  <si>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</si>
  <si>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</si>
  <si>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</si>
  <si>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</si>
  <si>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</si>
  <si>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</si>
  <si>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</si>
  <si>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</si>
  <si>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</si>
  <si>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</si>
  <si>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</si>
  <si>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</si>
  <si>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</si>
  <si>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</si>
  <si>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</si>
  <si>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</si>
  <si>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</si>
  <si>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</si>
  <si>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</si>
  <si>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</si>
  <si>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</si>
  <si>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</si>
  <si>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</si>
  <si>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</si>
  <si>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</si>
  <si>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</si>
  <si>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</si>
  <si>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</si>
  <si>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</si>
  <si>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</si>
  <si>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</si>
  <si>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</si>
  <si>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</si>
  <si>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</si>
  <si>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</si>
  <si>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</si>
  <si>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</si>
  <si>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</si>
  <si>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</si>
  <si>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</si>
  <si>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</si>
  <si>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</si>
  <si>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</si>
  <si>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</si>
  <si>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</si>
  <si>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</si>
  <si>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</si>
  <si>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</si>
  <si>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</si>
  <si>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</si>
  <si>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</si>
  <si>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</si>
  <si>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</si>
  <si>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</si>
  <si>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</si>
  <si>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</si>
  <si>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</si>
  <si>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</si>
  <si>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</si>
  <si>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</si>
  <si>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</si>
  <si>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</si>
  <si>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</si>
  <si>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</si>
  <si>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</si>
  <si>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</si>
  <si>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</si>
  <si>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</si>
  <si>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</si>
  <si>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</si>
  <si>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</si>
  <si>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</si>
  <si>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</si>
  <si>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</si>
  <si>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</si>
  <si>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</si>
  <si>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</si>
  <si>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</si>
  <si>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</si>
  <si>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</si>
  <si>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</si>
  <si>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</si>
  <si>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</si>
  <si>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</si>
  <si>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</si>
  <si>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</si>
  <si>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</si>
  <si>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</si>
  <si>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</si>
  <si>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</si>
  <si>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</si>
  <si>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</si>
  <si>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</si>
  <si>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</si>
  <si>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</si>
  <si>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</si>
  <si>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</si>
  <si>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</si>
  <si>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</si>
  <si>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</si>
  <si>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</si>
  <si>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</si>
  <si>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</si>
  <si>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</si>
  <si>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</si>
  <si>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</si>
  <si>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</si>
  <si>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</si>
  <si>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</si>
  <si>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</si>
  <si>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</si>
  <si>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</si>
  <si>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</si>
  <si>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</si>
  <si>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</si>
  <si>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</si>
  <si>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</si>
  <si>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</si>
  <si>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</si>
  <si>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</si>
  <si>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</si>
  <si>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</si>
  <si>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</si>
  <si>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</si>
  <si>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</si>
  <si>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</si>
  <si>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</si>
  <si>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</si>
  <si>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</si>
  <si>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</si>
  <si>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</si>
  <si>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</si>
  <si>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</si>
  <si>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</si>
  <si>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</si>
  <si>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</si>
  <si>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</si>
  <si>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</si>
  <si>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</si>
  <si>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</si>
  <si>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</si>
  <si>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</si>
  <si>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</si>
  <si>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</si>
  <si>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</si>
  <si>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</si>
  <si>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</si>
  <si>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</si>
  <si>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</si>
  <si>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</si>
  <si>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</si>
  <si>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</si>
  <si>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</si>
  <si>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</si>
  <si>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</si>
  <si>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</si>
  <si>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</si>
  <si>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</si>
  <si>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</si>
  <si>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</si>
  <si>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</si>
  <si>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</si>
  <si>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</si>
  <si>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</si>
  <si>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</si>
  <si>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</si>
  <si>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</si>
  <si>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</si>
  <si>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</si>
  <si>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</si>
  <si>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</si>
  <si>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</si>
  <si>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</si>
  <si>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</si>
  <si>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</si>
  <si>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</si>
  <si>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</si>
  <si>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</si>
  <si>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</si>
  <si>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</si>
  <si>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</si>
  <si>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</si>
  <si>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</si>
  <si>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</si>
  <si>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</si>
  <si>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</si>
  <si>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</si>
  <si>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</si>
  <si>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</si>
  <si>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</si>
  <si>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</si>
  <si>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</si>
  <si>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</si>
  <si>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</si>
  <si>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</si>
  <si>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</si>
  <si>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</si>
  <si>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</si>
  <si>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</si>
  <si>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</si>
  <si>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</si>
  <si>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</si>
  <si>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</si>
  <si>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</si>
  <si>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</si>
  <si>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</si>
  <si>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</si>
  <si>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</si>
  <si>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</si>
  <si>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</si>
  <si>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</si>
  <si>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</si>
  <si>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</si>
  <si>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</si>
  <si>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</si>
  <si>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</si>
  <si>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</si>
  <si>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</si>
  <si>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</si>
  <si>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</si>
  <si>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</si>
  <si>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</si>
  <si>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</si>
  <si>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</si>
  <si>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</si>
  <si>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</si>
  <si>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</si>
  <si>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</si>
  <si>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</si>
  <si>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</si>
  <si>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</si>
  <si>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</si>
  <si>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</si>
  <si>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</si>
  <si>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</si>
  <si>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</si>
  <si>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</si>
  <si>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</si>
  <si>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</si>
  <si>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</si>
  <si>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</si>
  <si>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</si>
  <si>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</si>
  <si>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</si>
  <si>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</si>
  <si>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</si>
  <si>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</si>
  <si>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</si>
  <si>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</si>
  <si>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</si>
  <si>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</si>
  <si>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</si>
  <si>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</si>
  <si>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</si>
  <si>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</si>
  <si>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</si>
  <si>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</si>
  <si>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</si>
  <si>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</si>
  <si>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</si>
  <si>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</si>
  <si>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</si>
  <si>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</si>
  <si>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</si>
  <si>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</si>
  <si>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</si>
  <si>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</si>
  <si>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</si>
  <si>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</si>
  <si>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</si>
  <si>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</si>
  <si>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</si>
  <si>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</si>
  <si>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</si>
  <si>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</si>
  <si>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</si>
  <si>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</si>
  <si>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</si>
  <si>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</si>
  <si>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</si>
  <si>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</si>
  <si>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</si>
  <si>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</si>
  <si>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</si>
  <si>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</si>
  <si>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</si>
  <si>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</si>
  <si>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</si>
  <si>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</si>
  <si>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</si>
  <si>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</si>
  <si>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</si>
  <si>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</si>
  <si>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</si>
  <si>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</si>
  <si>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</si>
  <si>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</si>
  <si>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</si>
  <si>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</si>
  <si>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</si>
  <si>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</si>
  <si>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</si>
  <si>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</si>
  <si>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</si>
  <si>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</si>
  <si>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</si>
  <si>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</si>
  <si>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</si>
  <si>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</si>
  <si>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</si>
  <si>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</si>
  <si>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</si>
  <si>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</si>
  <si>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</si>
  <si>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</si>
  <si>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</si>
  <si>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</si>
  <si>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</si>
  <si>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</si>
  <si>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</si>
  <si>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</si>
  <si>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</si>
  <si>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</si>
  <si>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</si>
  <si>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</si>
  <si>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</si>
  <si>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</si>
  <si>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</si>
  <si>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</si>
  <si>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</si>
  <si>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</si>
  <si>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</si>
  <si>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</si>
  <si>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</si>
  <si>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</si>
  <si>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</si>
  <si>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</si>
  <si>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</si>
  <si>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</si>
  <si>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</si>
  <si>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</si>
  <si>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</si>
  <si>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</si>
  <si>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</si>
  <si>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</si>
  <si>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</si>
  <si>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</si>
  <si>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</si>
  <si>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</si>
  <si>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</si>
  <si>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</si>
  <si>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</si>
  <si>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</si>
  <si>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</si>
  <si>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</si>
  <si>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</si>
  <si>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</si>
  <si>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</si>
  <si>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</si>
  <si>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</si>
  <si>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</si>
  <si>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</si>
  <si>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</si>
  <si>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</si>
  <si>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</si>
  <si>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</si>
  <si>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</si>
  <si>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</si>
  <si>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</si>
  <si>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</si>
  <si>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</si>
  <si>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</si>
  <si>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</si>
  <si>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</si>
  <si>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</si>
  <si>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</si>
  <si>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</si>
  <si>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</si>
  <si>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</si>
  <si>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</si>
  <si>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</si>
  <si>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</si>
  <si>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</si>
  <si>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</si>
  <si>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</si>
  <si>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</si>
  <si>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</si>
  <si>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</si>
  <si>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</si>
  <si>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</si>
  <si>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</si>
  <si>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</si>
  <si>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</si>
  <si>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</si>
  <si>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</si>
  <si>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</si>
  <si>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</si>
  <si>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</si>
  <si>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</si>
  <si>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</si>
  <si>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</si>
  <si>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</si>
  <si>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</si>
  <si>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</si>
  <si>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</si>
  <si>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</si>
  <si>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</si>
  <si>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</si>
  <si>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</si>
  <si>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</si>
  <si>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</si>
  <si>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</si>
  <si>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</si>
  <si>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</si>
  <si>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</si>
  <si>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</si>
  <si>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</si>
  <si>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</si>
  <si>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</si>
  <si>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</si>
  <si>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</si>
  <si>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</si>
  <si>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</si>
  <si>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</si>
  <si>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</si>
  <si>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</si>
  <si>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</si>
  <si>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</si>
  <si>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</si>
  <si>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</si>
  <si>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</si>
  <si>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</si>
  <si>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</si>
  <si>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</si>
  <si>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</si>
  <si>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</si>
  <si>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</si>
  <si>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</si>
  <si>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</si>
  <si>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</si>
  <si>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</si>
  <si>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</si>
  <si>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</si>
  <si>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</si>
  <si>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</si>
  <si>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</si>
  <si>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</si>
  <si>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</si>
  <si>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</si>
  <si>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</si>
  <si>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</si>
  <si>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</si>
  <si>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</si>
  <si>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</si>
  <si>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</si>
  <si>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</si>
  <si>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</si>
  <si>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</si>
  <si>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</si>
  <si>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</si>
  <si>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</si>
  <si>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</si>
  <si>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</si>
  <si>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</si>
  <si>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</si>
  <si>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</si>
  <si>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</si>
  <si>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</si>
  <si>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</si>
  <si>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</si>
  <si>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</si>
  <si>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</si>
  <si>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</si>
  <si>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</si>
  <si>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</si>
  <si>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</si>
  <si>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</si>
  <si>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</si>
  <si>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</si>
  <si>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</si>
  <si>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</si>
  <si>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</si>
  <si>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</si>
  <si>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</si>
  <si>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</si>
  <si>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</si>
  <si>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</si>
  <si>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</si>
  <si>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</si>
  <si>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</si>
  <si>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</si>
  <si>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</si>
  <si>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</si>
  <si>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</si>
  <si>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</si>
  <si>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</si>
  <si>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</si>
  <si>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</si>
  <si>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</si>
  <si>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</si>
  <si>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</si>
  <si>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</si>
  <si>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</si>
  <si>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</si>
  <si>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</si>
  <si>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</si>
  <si>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</si>
  <si>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</si>
  <si>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</si>
  <si>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</si>
  <si>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</si>
  <si>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</si>
  <si>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</si>
  <si>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</si>
  <si>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</si>
  <si>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</si>
  <si>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</si>
  <si>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</si>
  <si>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</si>
  <si>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</si>
  <si>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</si>
  <si>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</si>
  <si>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</si>
  <si>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</si>
  <si>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</si>
  <si>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</si>
  <si>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</si>
  <si>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</si>
  <si>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</si>
  <si>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</si>
  <si>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</si>
  <si>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</si>
  <si>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</si>
  <si>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</si>
  <si>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</si>
  <si>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</si>
  <si>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</si>
  <si>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</si>
  <si>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</si>
  <si>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</si>
  <si>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</si>
  <si>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</si>
  <si>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</si>
  <si>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</si>
  <si>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</si>
  <si>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</si>
  <si>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</si>
  <si>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</si>
  <si>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</si>
  <si>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</si>
  <si>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</si>
  <si>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</si>
  <si>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</si>
  <si>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</si>
  <si>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</si>
  <si>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</si>
  <si>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</si>
  <si>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</si>
  <si>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</si>
  <si>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</si>
  <si>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</si>
  <si>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</si>
  <si>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</si>
  <si>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</si>
  <si>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</si>
  <si>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</si>
  <si>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</si>
  <si>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</si>
  <si>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</si>
  <si>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</si>
  <si>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</si>
  <si>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</si>
  <si>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</si>
  <si>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</si>
  <si>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</si>
  <si>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</si>
  <si>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</si>
  <si>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</si>
  <si>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</si>
  <si>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</si>
  <si>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</si>
  <si>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</si>
  <si>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</si>
  <si>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</si>
  <si>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</si>
  <si>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</si>
  <si>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</si>
  <si>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</si>
  <si>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</si>
  <si>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</si>
  <si>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</si>
  <si>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</si>
  <si>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</si>
  <si>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</si>
  <si>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</si>
  <si>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</si>
  <si>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</si>
  <si>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</si>
  <si>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</si>
  <si>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</si>
  <si>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</si>
  <si>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</si>
  <si>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</si>
  <si>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</si>
  <si>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</si>
  <si>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</si>
  <si>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</si>
  <si>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</si>
  <si>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</si>
  <si>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</si>
  <si>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</si>
  <si>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</si>
  <si>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</si>
  <si>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</si>
  <si>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</si>
  <si>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</si>
  <si>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</si>
  <si>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</si>
  <si>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</si>
  <si>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</si>
  <si>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</si>
  <si>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</si>
  <si>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</si>
  <si>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</si>
  <si>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</si>
  <si>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</si>
  <si>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</si>
  <si>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</si>
  <si>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</si>
  <si>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</si>
  <si>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</si>
  <si>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</si>
  <si>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</si>
  <si>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</si>
  <si>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</si>
  <si>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</si>
  <si>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</si>
  <si>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</si>
  <si>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</si>
  <si>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</si>
  <si>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</si>
  <si>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</si>
  <si>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</si>
  <si>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</si>
  <si>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</si>
  <si>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</si>
  <si>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</si>
  <si>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</si>
  <si>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</si>
  <si>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</si>
  <si>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</si>
  <si>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</si>
  <si>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</si>
  <si>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</si>
  <si>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</si>
  <si>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</si>
  <si>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</si>
  <si>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</si>
  <si>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</si>
  <si>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</si>
  <si>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</si>
  <si>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</si>
  <si>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</si>
  <si>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</si>
  <si>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</si>
  <si>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</si>
  <si>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</si>
  <si>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</si>
  <si>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</si>
  <si>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</si>
  <si>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</si>
  <si>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</si>
  <si>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</si>
  <si>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</si>
  <si>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</si>
  <si>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</si>
  <si>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</si>
  <si>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</si>
  <si>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</si>
  <si>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</si>
  <si>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</si>
  <si>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</si>
  <si>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</si>
  <si>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</si>
  <si>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</si>
  <si>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</si>
  <si>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</si>
  <si>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</si>
  <si>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</si>
  <si>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</si>
  <si>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</si>
  <si>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</si>
  <si>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</si>
  <si>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</si>
  <si>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</si>
  <si>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</si>
  <si>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</si>
  <si>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</si>
  <si>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</si>
  <si>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</si>
  <si>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</si>
  <si>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</si>
  <si>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</si>
  <si>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</si>
  <si>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</si>
  <si>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</si>
  <si>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</si>
  <si>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</si>
  <si>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</si>
  <si>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</si>
  <si>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</si>
  <si>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</si>
  <si>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</si>
  <si>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</si>
  <si>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</si>
  <si>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</si>
  <si>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</si>
  <si>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</si>
  <si>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</si>
  <si>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</si>
  <si>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</si>
  <si>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</si>
  <si>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</si>
  <si>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</si>
  <si>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</si>
  <si>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</si>
  <si>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</si>
  <si>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</si>
  <si>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</si>
  <si>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</si>
  <si>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</si>
  <si>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</si>
  <si>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</si>
  <si>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</si>
  <si>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</si>
  <si>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</si>
  <si>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</si>
  <si>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</si>
  <si>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</si>
  <si>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</si>
  <si>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</si>
  <si>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</si>
  <si>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</si>
  <si>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</si>
  <si>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</si>
  <si>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</si>
  <si>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</si>
  <si>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</si>
  <si>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</si>
  <si>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</si>
  <si>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</si>
  <si>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</si>
  <si>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</si>
  <si>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</si>
  <si>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</si>
  <si>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</si>
  <si>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</si>
  <si>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</si>
  <si>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</si>
  <si>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</si>
  <si>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</si>
  <si>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</si>
  <si>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</si>
  <si>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</si>
  <si>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</si>
  <si>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</si>
  <si>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</si>
  <si>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</si>
  <si>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</si>
  <si>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</si>
  <si>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</si>
  <si>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</si>
  <si>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</si>
  <si>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</si>
  <si>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</si>
  <si>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</si>
  <si>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</si>
  <si>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</si>
  <si>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</si>
  <si>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</si>
  <si>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</si>
  <si>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</si>
  <si>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</si>
  <si>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</si>
  <si>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</si>
  <si>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</si>
  <si>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</si>
  <si>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</si>
  <si>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</si>
  <si>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</si>
  <si>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</si>
  <si>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</si>
  <si>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</si>
  <si>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</si>
  <si>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</si>
  <si>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</si>
  <si>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</si>
  <si>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</si>
  <si>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</si>
  <si>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</si>
  <si>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</si>
  <si>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</si>
  <si>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</si>
  <si>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</si>
  <si>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</si>
  <si>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</si>
  <si>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</si>
  <si>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</si>
  <si>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</si>
  <si>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</si>
  <si>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</si>
  <si>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</si>
  <si>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</si>
  <si>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</si>
  <si>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</si>
  <si>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</si>
  <si>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</si>
  <si>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</si>
  <si>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</si>
  <si>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</si>
  <si>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</si>
  <si>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</si>
  <si>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</si>
  <si>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</si>
  <si>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</si>
  <si>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</si>
  <si>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</si>
  <si>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</si>
  <si>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</si>
  <si>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</si>
  <si>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</si>
  <si>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</si>
  <si>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</si>
  <si>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</si>
  <si>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</si>
  <si>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</si>
  <si>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</si>
  <si>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</si>
  <si>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</si>
  <si>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</si>
  <si>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</si>
  <si>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</si>
  <si>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</si>
  <si>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</si>
  <si>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</si>
  <si>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</si>
  <si>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</si>
  <si>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</si>
  <si>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</si>
  <si>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</si>
  <si>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</si>
  <si>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</si>
  <si>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</si>
  <si>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</si>
  <si>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</si>
  <si>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</si>
  <si>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</si>
  <si>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</si>
  <si>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</si>
  <si>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</si>
  <si>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</si>
  <si>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</si>
  <si>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</si>
  <si>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</si>
  <si>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</si>
  <si>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</si>
  <si>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</si>
  <si>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</si>
  <si>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</si>
  <si>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</si>
  <si>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</si>
  <si>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</si>
  <si>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</si>
  <si>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</si>
  <si>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</si>
  <si>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</si>
  <si>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</si>
  <si>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</si>
  <si>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</si>
  <si>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</si>
  <si>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</si>
  <si>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</si>
  <si>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</si>
  <si>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</si>
  <si>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</si>
  <si>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</si>
  <si>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</si>
  <si>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</si>
  <si>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</si>
  <si>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</si>
  <si>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</si>
  <si>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</si>
  <si>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</si>
  <si>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</si>
  <si>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</si>
  <si>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</si>
  <si>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</si>
  <si>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</si>
  <si>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</si>
  <si>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</si>
  <si>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</si>
  <si>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</si>
  <si>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</si>
  <si>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</si>
  <si>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</si>
  <si>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</si>
  <si>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</si>
  <si>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</si>
  <si>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</si>
  <si>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</si>
  <si>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</si>
  <si>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</si>
  <si>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</si>
  <si>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</si>
  <si>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</si>
  <si>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</si>
  <si>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</si>
  <si>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</si>
  <si>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</si>
  <si>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</si>
  <si>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</si>
  <si>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</si>
  <si>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</si>
  <si>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</si>
  <si>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</si>
  <si>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</si>
  <si>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</si>
  <si>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</si>
  <si>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</si>
  <si>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</si>
  <si>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</si>
  <si>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</si>
  <si>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</si>
  <si>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</si>
  <si>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</si>
  <si>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</si>
  <si>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</si>
  <si>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</si>
  <si>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</si>
  <si>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</si>
  <si>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</si>
  <si>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</si>
  <si>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</si>
  <si>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</si>
  <si>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</si>
  <si>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</si>
  <si>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</si>
  <si>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</si>
  <si>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</si>
  <si>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</si>
  <si>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</si>
  <si>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</si>
  <si>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</si>
  <si>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</si>
  <si>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</si>
  <si>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</si>
  <si>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</si>
  <si>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</si>
  <si>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</si>
  <si>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</si>
  <si>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</si>
  <si>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</si>
  <si>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</si>
  <si>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</si>
  <si>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</si>
  <si>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</si>
  <si>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</si>
  <si>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</si>
  <si>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</si>
  <si>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</si>
  <si>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</si>
  <si>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</si>
  <si>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</si>
  <si>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</si>
  <si>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</si>
  <si>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</si>
  <si>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</si>
  <si>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</si>
  <si>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</si>
  <si>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</si>
  <si>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</si>
  <si>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</si>
  <si>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</si>
  <si>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</si>
  <si>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</si>
  <si>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</si>
  <si>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</si>
  <si>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</si>
  <si>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</si>
  <si>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</si>
  <si>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</si>
  <si>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</si>
  <si>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</si>
  <si>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</si>
  <si>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</si>
  <si>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</si>
  <si>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</si>
  <si>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</si>
  <si>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</si>
  <si>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</si>
  <si>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</si>
  <si>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</si>
  <si>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</si>
  <si>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</si>
  <si>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</si>
  <si>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</si>
  <si>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</si>
  <si>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</si>
  <si>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</si>
  <si>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</si>
  <si>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</si>
  <si>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</si>
  <si>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</si>
  <si>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</si>
  <si>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</si>
  <si>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</si>
  <si>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</si>
  <si>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</si>
  <si>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</si>
  <si>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</si>
  <si>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</si>
  <si>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</si>
  <si>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</si>
  <si>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</si>
  <si>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</si>
  <si>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</si>
  <si>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</si>
  <si>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</si>
  <si>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</si>
  <si>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</si>
  <si>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</si>
  <si>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</si>
  <si>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</si>
  <si>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</si>
  <si>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</si>
  <si>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</si>
  <si>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</si>
  <si>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</si>
  <si>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</si>
  <si>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</si>
  <si>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</si>
  <si>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</si>
  <si>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</si>
  <si>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</si>
  <si>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</si>
  <si>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</si>
  <si>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</si>
  <si>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</si>
  <si>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</si>
  <si>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</si>
  <si>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</si>
  <si>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</si>
  <si>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</si>
  <si>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</si>
  <si>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</si>
  <si>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</si>
  <si>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</si>
  <si>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</si>
  <si>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</si>
  <si>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</si>
  <si>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</si>
  <si>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</si>
  <si>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</si>
  <si>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</si>
  <si>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</si>
  <si>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</si>
  <si>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</si>
  <si>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</si>
  <si>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</si>
  <si>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</si>
  <si>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</si>
  <si>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</si>
  <si>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</si>
  <si>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</si>
  <si>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</si>
  <si>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</si>
  <si>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</si>
  <si>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</si>
  <si>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</si>
  <si>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</si>
  <si>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</si>
  <si>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</si>
  <si>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</si>
  <si>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</si>
  <si>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</si>
  <si>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</si>
  <si>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</si>
  <si>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</si>
  <si>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</si>
  <si>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</si>
  <si>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</si>
  <si>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</si>
  <si>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</si>
  <si>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</si>
  <si>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</si>
  <si>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</si>
  <si>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</si>
  <si>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</si>
  <si>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</si>
  <si>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</si>
  <si>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</si>
  <si>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</si>
  <si>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</si>
  <si>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</si>
  <si>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</si>
  <si>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</si>
  <si>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</si>
  <si>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</si>
  <si>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</si>
  <si>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</si>
  <si>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</si>
  <si>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</si>
  <si>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</si>
  <si>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</si>
  <si>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</si>
  <si>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</si>
  <si>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</si>
  <si>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</si>
  <si>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</si>
  <si>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</si>
  <si>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</si>
  <si>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</si>
  <si>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</si>
  <si>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</si>
  <si>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</si>
  <si>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</si>
  <si>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</si>
  <si>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</si>
  <si>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</si>
  <si>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</si>
  <si>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</si>
  <si>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</si>
  <si>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</si>
  <si>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</si>
  <si>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</si>
  <si>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</si>
  <si>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</si>
  <si>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</si>
  <si>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</si>
  <si>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</si>
  <si>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</si>
  <si>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</si>
  <si>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</si>
  <si>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</si>
  <si>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</si>
  <si>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</si>
  <si>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</si>
  <si>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</si>
  <si>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</si>
  <si>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</si>
  <si>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</si>
  <si>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</si>
  <si>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</si>
  <si>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</si>
  <si>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</si>
  <si>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</si>
  <si>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</si>
  <si>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</si>
  <si>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</si>
  <si>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</si>
  <si>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</si>
  <si>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</si>
  <si>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</si>
  <si>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</si>
  <si>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</si>
  <si>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</si>
  <si>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</si>
  <si>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</si>
  <si>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</si>
  <si>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</si>
  <si>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</si>
  <si>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</si>
  <si>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</si>
  <si>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</si>
  <si>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</si>
  <si>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</si>
  <si>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</si>
  <si>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</si>
  <si>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</si>
  <si>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</si>
  <si>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</si>
  <si>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</si>
  <si>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</si>
  <si>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</si>
  <si>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</si>
  <si>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</si>
  <si>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</si>
  <si>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</si>
  <si>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</si>
  <si>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</si>
  <si>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</si>
  <si>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</si>
  <si>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</si>
  <si>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</si>
  <si>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</si>
  <si>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</si>
  <si>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</si>
  <si>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</si>
  <si>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</si>
  <si>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</si>
  <si>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</si>
  <si>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</si>
  <si>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</si>
  <si>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</si>
  <si>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</si>
  <si>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</si>
  <si>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</si>
  <si>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</si>
  <si>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</si>
  <si>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</si>
  <si>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</si>
  <si>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</si>
  <si>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</si>
  <si>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</si>
  <si>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</si>
  <si>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</si>
  <si>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</si>
  <si>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</si>
  <si>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</si>
  <si>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</si>
  <si>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</si>
  <si>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</si>
  <si>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</si>
  <si>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</si>
  <si>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</si>
  <si>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</si>
  <si>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</si>
  <si>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</si>
  <si>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</si>
  <si>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</si>
  <si>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</si>
  <si>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</si>
  <si>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</si>
  <si>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</si>
  <si>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</si>
  <si>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</si>
  <si>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</si>
  <si>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</si>
  <si>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</si>
  <si>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</si>
  <si>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</si>
  <si>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</si>
  <si>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</si>
  <si>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</si>
  <si>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</si>
  <si>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</si>
  <si>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</si>
  <si>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</si>
  <si>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</si>
  <si>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</si>
  <si>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</si>
  <si>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</si>
  <si>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</si>
  <si>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</si>
  <si>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</si>
  <si>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</si>
  <si>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</si>
  <si>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</si>
  <si>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</si>
  <si>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</si>
  <si>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</si>
  <si>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</si>
  <si>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</si>
  <si>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</si>
  <si>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</si>
  <si>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</si>
  <si>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</si>
  <si>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</si>
  <si>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</si>
  <si>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</si>
  <si>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</si>
  <si>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</si>
  <si>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</si>
  <si>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</si>
  <si>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</si>
  <si>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</si>
  <si>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</si>
  <si>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</si>
  <si>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</si>
  <si>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</si>
  <si>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</si>
  <si>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</si>
  <si>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</si>
  <si>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</si>
  <si>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</si>
  <si>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</si>
  <si>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</si>
  <si>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</si>
  <si>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</si>
  <si>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</si>
  <si>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</si>
  <si>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</si>
  <si>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</si>
  <si>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</si>
  <si>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</si>
  <si>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</si>
  <si>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</si>
  <si>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</si>
  <si>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</si>
  <si>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</si>
  <si>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</si>
  <si>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</si>
  <si>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</si>
  <si>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</si>
  <si>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</si>
  <si>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</si>
  <si>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</si>
  <si>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</si>
  <si>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</si>
  <si>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</si>
  <si>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</si>
  <si>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</si>
  <si>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</si>
  <si>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</si>
  <si>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</si>
  <si>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</si>
  <si>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</si>
  <si>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</si>
  <si>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</si>
  <si>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</si>
  <si>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</si>
  <si>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</si>
  <si>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</si>
  <si>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</si>
  <si>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</si>
  <si>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</si>
  <si>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</si>
  <si>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</si>
  <si>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</si>
  <si>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</si>
  <si>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</si>
  <si>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</si>
  <si>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</si>
  <si>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</si>
  <si>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</si>
  <si>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</si>
  <si>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</si>
  <si>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</si>
  <si>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</si>
  <si>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</si>
  <si>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</si>
  <si>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</si>
  <si>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</si>
  <si>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</si>
  <si>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</si>
  <si>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</si>
  <si>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</si>
  <si>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</si>
  <si>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</si>
  <si>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</si>
  <si>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</si>
  <si>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</si>
  <si>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</si>
  <si>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</si>
  <si>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</si>
  <si>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</si>
  <si>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</si>
  <si>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</si>
  <si>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</si>
  <si>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</si>
  <si>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</si>
  <si>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</si>
  <si>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</si>
  <si>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</si>
  <si>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</si>
  <si>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</si>
  <si>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</si>
  <si>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</si>
  <si>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</si>
  <si>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</si>
  <si>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</si>
  <si>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</si>
  <si>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</si>
  <si>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</si>
  <si>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</si>
  <si>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</si>
  <si>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</si>
  <si>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</si>
  <si>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</si>
  <si>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</si>
  <si>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</si>
  <si>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</si>
  <si>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</si>
  <si>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</si>
  <si>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</si>
  <si>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</si>
  <si>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</si>
  <si>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</si>
  <si>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</si>
  <si>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</si>
  <si>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</si>
  <si>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</si>
  <si>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</si>
  <si>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</si>
  <si>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</si>
  <si>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</si>
  <si>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</si>
  <si>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</si>
  <si>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</si>
  <si>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</si>
  <si>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</si>
  <si>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</si>
  <si>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</si>
  <si>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</si>
  <si>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</si>
  <si>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</si>
  <si>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</si>
  <si>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</si>
  <si>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</si>
  <si>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</si>
  <si>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</si>
  <si>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</si>
  <si>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</si>
  <si>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</si>
  <si>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</si>
  <si>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</si>
  <si>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</si>
  <si>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</si>
  <si>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</si>
  <si>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</si>
  <si>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</si>
  <si>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</si>
  <si>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</si>
  <si>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</si>
  <si>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</si>
  <si>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</si>
  <si>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</si>
  <si>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</si>
  <si>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</si>
  <si>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</si>
  <si>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</si>
  <si>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</si>
  <si>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</si>
  <si>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</si>
  <si>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</si>
  <si>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</si>
  <si>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</si>
  <si>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</si>
  <si>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</si>
  <si>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</si>
  <si>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</si>
  <si>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</si>
  <si>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</si>
  <si>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</si>
  <si>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</si>
  <si>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</si>
  <si>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</si>
  <si>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</si>
  <si>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</si>
  <si>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</si>
  <si>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</si>
  <si>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</si>
  <si>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</si>
  <si>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</si>
  <si>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</si>
  <si>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</si>
  <si>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</si>
  <si>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</si>
  <si>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</si>
  <si>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</si>
  <si>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</si>
  <si>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</si>
  <si>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</si>
  <si>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</si>
  <si>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</si>
  <si>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</si>
  <si>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</si>
  <si>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</si>
  <si>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</si>
  <si>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</si>
  <si>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</si>
  <si>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</si>
  <si>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</si>
  <si>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</si>
  <si>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</si>
  <si>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</si>
  <si>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</si>
  <si>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</si>
  <si>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</si>
  <si>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</si>
  <si>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</si>
  <si>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</si>
  <si>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</si>
  <si>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</si>
  <si>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</si>
  <si>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</si>
  <si>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</si>
  <si>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</si>
  <si>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</si>
  <si>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</si>
  <si>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</si>
  <si>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</si>
  <si>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</si>
  <si>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</si>
  <si>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</si>
  <si>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</si>
  <si>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</si>
  <si>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</si>
  <si>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</si>
  <si>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</si>
  <si>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</si>
  <si>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</si>
  <si>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</si>
  <si>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</si>
  <si>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</si>
  <si>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</si>
  <si>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</si>
  <si>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</si>
  <si>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</si>
  <si>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</si>
  <si>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</si>
  <si>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</si>
  <si>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</si>
  <si>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</si>
  <si>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</si>
  <si>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</si>
  <si>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</si>
  <si>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</si>
  <si>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</si>
  <si>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</si>
  <si>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</si>
  <si>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</si>
  <si>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</si>
  <si>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</si>
  <si>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</si>
  <si>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</si>
  <si>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</si>
  <si>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</si>
  <si>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</si>
  <si>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</si>
  <si>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</si>
  <si>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</si>
  <si>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</si>
  <si>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</si>
  <si>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</si>
  <si>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</si>
  <si>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</si>
  <si>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</si>
  <si>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</si>
  <si>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</si>
  <si>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</si>
  <si>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</si>
  <si>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</si>
  <si>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</si>
  <si>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</si>
  <si>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</si>
  <si>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</si>
  <si>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</si>
  <si>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</si>
  <si>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</si>
  <si>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</si>
  <si>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</si>
  <si>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</si>
  <si>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</si>
  <si>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</si>
  <si>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</si>
  <si>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</si>
  <si>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</si>
  <si>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</si>
  <si>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</si>
  <si>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</si>
  <si>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</si>
  <si>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</si>
  <si>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</si>
  <si>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</si>
  <si>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</si>
  <si>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</si>
  <si>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</si>
  <si>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</si>
  <si>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</si>
  <si>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</si>
  <si>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</si>
  <si>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</si>
  <si>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</si>
  <si>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</si>
  <si>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</si>
  <si>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</si>
  <si>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</si>
  <si>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</si>
  <si>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</si>
  <si>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</si>
  <si>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</si>
  <si>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</si>
  <si>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</si>
  <si>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</si>
  <si>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</si>
  <si>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</si>
  <si>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</si>
  <si>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</si>
  <si>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</si>
  <si>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</si>
  <si>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</si>
  <si>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</si>
  <si>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</si>
  <si>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</si>
  <si>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</si>
  <si>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</si>
  <si>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</si>
  <si>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</si>
  <si>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</si>
  <si>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</si>
  <si>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</si>
  <si>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</si>
  <si>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</si>
  <si>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</si>
  <si>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</si>
  <si>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</si>
  <si>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</si>
  <si>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</si>
  <si>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</si>
  <si>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</si>
  <si>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</si>
  <si>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</si>
  <si>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</si>
  <si>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</si>
  <si>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</si>
  <si>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</si>
  <si>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</si>
  <si>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</si>
  <si>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</si>
  <si>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</si>
  <si>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</si>
  <si>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</si>
  <si>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</si>
  <si>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</si>
  <si>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</si>
  <si>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</si>
  <si>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</si>
  <si>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</si>
  <si>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</si>
  <si>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</si>
  <si>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</si>
  <si>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</si>
  <si>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</si>
  <si>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</si>
  <si>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</si>
  <si>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</si>
  <si>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</si>
  <si>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</si>
  <si>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</si>
  <si>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</si>
  <si>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</si>
  <si>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</si>
  <si>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</si>
  <si>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</si>
  <si>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</si>
  <si>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</si>
  <si>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</si>
  <si>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</si>
  <si>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</si>
  <si>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</si>
  <si>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</si>
  <si>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</si>
  <si>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</si>
  <si>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</si>
  <si>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</si>
  <si>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</si>
  <si>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</si>
  <si>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</si>
  <si>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</si>
  <si>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</si>
  <si>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</si>
  <si>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</si>
  <si>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</si>
  <si>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</si>
  <si>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</si>
  <si>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</si>
  <si>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</si>
  <si>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</si>
  <si>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</si>
  <si>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</si>
  <si>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</si>
  <si>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</si>
  <si>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</si>
  <si>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</si>
  <si>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</si>
  <si>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</si>
  <si>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</si>
  <si>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</si>
  <si>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</si>
  <si>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</si>
  <si>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</si>
  <si>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</si>
  <si>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</si>
  <si>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</si>
  <si>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</si>
  <si>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</si>
  <si>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</si>
  <si>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</si>
  <si>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</si>
  <si>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</si>
  <si>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</si>
  <si>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</si>
  <si>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</si>
  <si>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</si>
  <si>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</si>
  <si>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</si>
  <si>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</si>
  <si>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</si>
  <si>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</si>
  <si>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</si>
  <si>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</si>
  <si>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</si>
  <si>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</si>
  <si>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</si>
  <si>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</si>
  <si>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</si>
  <si>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</si>
  <si>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</si>
  <si>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</si>
  <si>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</si>
  <si>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</si>
  <si>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</si>
  <si>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</si>
  <si>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</si>
  <si>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</si>
  <si>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</si>
  <si>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</si>
  <si>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</si>
  <si>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</si>
  <si>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</si>
  <si>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</si>
  <si>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</si>
  <si>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</si>
  <si>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</si>
  <si>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</si>
  <si>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</si>
  <si>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</si>
  <si>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</si>
  <si>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</si>
  <si>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</si>
  <si>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</si>
  <si>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</si>
  <si>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</si>
  <si>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</si>
  <si>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</si>
  <si>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</si>
  <si>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</si>
  <si>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</si>
  <si>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</si>
  <si>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</si>
  <si>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</si>
  <si>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</si>
  <si>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</si>
  <si>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</si>
  <si>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</si>
  <si>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</si>
  <si>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</si>
  <si>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</si>
  <si>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</si>
  <si>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</si>
  <si>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</si>
  <si>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</si>
  <si>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</si>
  <si>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</si>
  <si>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</si>
  <si>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</si>
  <si>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</si>
  <si>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</si>
  <si>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</si>
  <si>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</si>
  <si>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</si>
  <si>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</si>
  <si>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</si>
  <si>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</si>
  <si>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</si>
  <si>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</si>
  <si>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</si>
  <si>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</si>
  <si>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</si>
  <si>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</si>
  <si>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</si>
  <si>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</si>
  <si>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</si>
  <si>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</si>
  <si>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</si>
  <si>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</si>
  <si>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</si>
  <si>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</si>
  <si>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</si>
  <si>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</si>
  <si>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</si>
  <si>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</si>
  <si>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</si>
  <si>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</si>
  <si>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</si>
  <si>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</si>
  <si>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</si>
  <si>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</si>
  <si>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</si>
  <si>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</si>
  <si>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</si>
  <si>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</si>
  <si>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</si>
  <si>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</si>
  <si>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</si>
  <si>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</si>
  <si>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</si>
  <si>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</si>
  <si>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</si>
  <si>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</si>
  <si>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</si>
  <si>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</si>
  <si>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</si>
  <si>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</si>
  <si>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</si>
  <si>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</si>
  <si>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</si>
  <si>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</si>
  <si>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</si>
  <si>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</si>
  <si>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</si>
  <si>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</si>
  <si>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</si>
  <si>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</si>
  <si>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</si>
  <si>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</si>
  <si>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</si>
  <si>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</si>
  <si>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</si>
  <si>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</si>
  <si>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</si>
  <si>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</si>
  <si>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</si>
  <si>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</si>
  <si>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</si>
  <si>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</si>
  <si>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</si>
  <si>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</si>
  <si>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</si>
  <si>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</si>
  <si>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</si>
  <si>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</si>
  <si>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</si>
  <si>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</si>
  <si>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</si>
  <si>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</si>
  <si>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</si>
  <si>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</si>
  <si>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</si>
  <si>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</si>
  <si>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</si>
  <si>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</si>
  <si>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</si>
  <si>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</si>
  <si>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</si>
  <si>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</si>
  <si>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</si>
  <si>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</si>
  <si>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</si>
  <si>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</si>
  <si>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</si>
  <si>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</si>
  <si>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</si>
  <si>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</si>
  <si>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</si>
  <si>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</si>
  <si>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</si>
  <si>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</si>
  <si>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</si>
  <si>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</si>
  <si>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</si>
  <si>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</si>
  <si>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</si>
  <si>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</si>
  <si>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</si>
  <si>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</si>
  <si>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</si>
  <si>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</si>
  <si>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</si>
  <si>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</si>
  <si>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</si>
  <si>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</si>
  <si>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</si>
  <si>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</si>
  <si>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</si>
  <si>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</si>
  <si>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</si>
  <si>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</si>
  <si>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</si>
  <si>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</si>
  <si>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</si>
  <si>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</si>
  <si>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</si>
  <si>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</si>
  <si>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</si>
  <si>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</si>
  <si>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</si>
  <si>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</si>
  <si>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</si>
  <si>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</si>
  <si>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</si>
  <si>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</si>
  <si>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</si>
  <si>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</si>
  <si>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</si>
  <si>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</si>
  <si>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</si>
  <si>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</si>
  <si>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</si>
  <si>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</si>
  <si>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</si>
  <si>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</si>
  <si>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</si>
  <si>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</si>
  <si>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</si>
  <si>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</si>
  <si>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</si>
  <si>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</si>
  <si>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</si>
  <si>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</si>
  <si>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</si>
  <si>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</si>
  <si>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</si>
  <si>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</si>
  <si>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</si>
  <si>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</si>
  <si>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</si>
  <si>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</si>
  <si>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</si>
  <si>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</si>
  <si>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</si>
  <si>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</si>
  <si>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</si>
  <si>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</si>
  <si>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</si>
  <si>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</si>
  <si>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</si>
  <si>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</si>
  <si>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</si>
  <si>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</si>
  <si>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</si>
  <si>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</si>
  <si>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</si>
  <si>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</si>
  <si>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</si>
  <si>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</si>
  <si>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</si>
  <si>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</si>
  <si>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</si>
  <si>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</si>
  <si>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</si>
  <si>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</si>
  <si>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</si>
  <si>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</si>
  <si>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</si>
  <si>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</si>
  <si>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</si>
  <si>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</si>
  <si>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</si>
  <si>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</si>
  <si>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</si>
  <si>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</si>
  <si>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</si>
  <si>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</si>
  <si>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</si>
  <si>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</si>
  <si>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</si>
  <si>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</si>
  <si>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</si>
  <si>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</si>
  <si>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</si>
  <si>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</si>
  <si>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</si>
  <si>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</si>
  <si>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</si>
  <si>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</si>
  <si>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</si>
  <si>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</si>
  <si>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</si>
  <si>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</si>
  <si>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</si>
  <si>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</si>
  <si>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</si>
  <si>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</si>
  <si>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</si>
  <si>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</si>
  <si>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</si>
  <si>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</si>
  <si>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</si>
  <si>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</si>
  <si>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</si>
  <si>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</si>
  <si>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</si>
  <si>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</si>
  <si>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</si>
  <si>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</si>
  <si>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</si>
  <si>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</si>
  <si>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</si>
  <si>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</si>
  <si>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</si>
  <si>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</si>
  <si>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</si>
  <si>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</si>
  <si>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</si>
  <si>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</si>
  <si>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</si>
  <si>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</si>
  <si>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</si>
  <si>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</si>
  <si>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</si>
  <si>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</si>
  <si>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</si>
  <si>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</si>
  <si>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</si>
  <si>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</si>
  <si>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</si>
  <si>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</si>
  <si>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</si>
  <si>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</si>
  <si>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</si>
  <si>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</si>
  <si>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</si>
  <si>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</si>
  <si>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</si>
  <si>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</si>
  <si>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</si>
  <si>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</si>
  <si>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</si>
  <si>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</si>
  <si>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</si>
  <si>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</si>
  <si>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</si>
  <si>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</si>
  <si>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</si>
  <si>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</si>
  <si>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</si>
  <si>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</si>
  <si>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</si>
  <si>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</si>
  <si>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</si>
  <si>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</si>
  <si>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</si>
  <si>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</si>
  <si>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</si>
  <si>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</si>
  <si>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</si>
  <si>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</si>
  <si>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</si>
  <si>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</si>
  <si>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</si>
  <si>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</si>
  <si>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</si>
  <si>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</si>
  <si>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</si>
  <si>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</si>
  <si>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</si>
  <si>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</si>
  <si>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</si>
  <si>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</si>
  <si>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</si>
  <si>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</si>
  <si>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</si>
  <si>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</si>
  <si>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</si>
  <si>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</si>
  <si>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</si>
  <si>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</si>
  <si>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</si>
  <si>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</si>
  <si>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</si>
  <si>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</si>
  <si>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</si>
  <si>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</si>
  <si>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</si>
  <si>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</si>
  <si>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</si>
  <si>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</si>
  <si>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</si>
  <si>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</si>
  <si>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</si>
  <si>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</si>
  <si>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</si>
  <si>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</si>
  <si>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</si>
  <si>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</si>
  <si>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</si>
  <si>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</si>
  <si>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</si>
  <si>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</si>
  <si>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</si>
  <si>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</si>
  <si>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</si>
  <si>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</si>
  <si>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</si>
  <si>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</si>
  <si>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</si>
  <si>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</si>
  <si>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</si>
  <si>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</si>
  <si>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</si>
  <si>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</si>
  <si>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</si>
  <si>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</si>
  <si>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</si>
  <si>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</si>
  <si>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</si>
  <si>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</si>
  <si>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</si>
  <si>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</si>
  <si>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</si>
  <si>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</si>
  <si>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</si>
  <si>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</si>
  <si>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</si>
  <si>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</si>
  <si>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</si>
  <si>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</si>
  <si>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</si>
  <si>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</si>
  <si>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</si>
  <si>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</si>
  <si>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</si>
  <si>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</si>
  <si>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</si>
  <si>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</si>
  <si>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</si>
  <si>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</si>
  <si>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</si>
  <si>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</si>
  <si>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</si>
  <si>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</si>
  <si>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</si>
  <si>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</si>
  <si>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</si>
  <si>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</si>
  <si>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</si>
  <si>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</si>
  <si>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</si>
  <si>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</si>
  <si>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</si>
  <si>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</si>
  <si>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</si>
  <si>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</si>
  <si>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</si>
  <si>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</si>
  <si>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</si>
  <si>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</si>
  <si>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</si>
  <si>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</si>
  <si>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</si>
  <si>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</si>
  <si>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</si>
  <si>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</si>
  <si>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</si>
  <si>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</si>
  <si>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</si>
  <si>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</si>
  <si>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</si>
  <si>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</si>
  <si>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</si>
  <si>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</si>
  <si>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</si>
  <si>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</si>
  <si>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</si>
  <si>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</si>
  <si>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</si>
  <si>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</si>
  <si>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</si>
  <si>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</si>
  <si>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</si>
  <si>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</si>
  <si>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</si>
  <si>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</si>
  <si>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</si>
  <si>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</si>
  <si>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</si>
  <si>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</si>
  <si>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</si>
  <si>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</si>
  <si>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</si>
  <si>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</si>
  <si>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</si>
  <si>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</si>
  <si>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</si>
  <si>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</si>
  <si>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</si>
  <si>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</si>
  <si>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</si>
  <si>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</si>
  <si>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</si>
  <si>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</si>
  <si>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</si>
  <si>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</si>
  <si>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</si>
  <si>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</si>
  <si>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</si>
  <si>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</si>
  <si>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</si>
  <si>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</si>
  <si>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</si>
  <si>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</si>
  <si>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</si>
  <si>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</si>
  <si>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</si>
  <si>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</si>
  <si>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</si>
  <si>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</si>
  <si>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</si>
  <si>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</si>
  <si>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</si>
  <si>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</si>
  <si>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</si>
  <si>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</si>
  <si>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</si>
  <si>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</si>
  <si>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</si>
  <si>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</si>
  <si>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</si>
  <si>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</si>
  <si>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</si>
  <si>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</si>
  <si>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</si>
  <si>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</si>
  <si>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</si>
  <si>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</si>
  <si>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</si>
  <si>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</si>
  <si>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</si>
  <si>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</si>
  <si>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</si>
  <si>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</si>
  <si>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</si>
  <si>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</si>
  <si>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</si>
  <si>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</si>
  <si>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</si>
  <si>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</si>
  <si>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</si>
  <si>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</si>
  <si>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</si>
  <si>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</si>
  <si>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</si>
  <si>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</si>
  <si>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</si>
  <si>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</si>
  <si>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</si>
  <si>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</si>
  <si>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</si>
  <si>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</si>
  <si>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</si>
  <si>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</si>
  <si>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</si>
  <si>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</si>
  <si>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</si>
  <si>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</si>
  <si>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</si>
  <si>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</si>
  <si>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</si>
  <si>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</si>
  <si>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</si>
  <si>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</si>
  <si>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</si>
  <si>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</si>
  <si>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</si>
  <si>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</si>
  <si>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</si>
  <si>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</si>
  <si>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</si>
  <si>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</si>
  <si>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</si>
  <si>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</si>
  <si>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</si>
  <si>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</si>
  <si>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</si>
  <si>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</si>
  <si>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</si>
  <si>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</si>
  <si>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</si>
  <si>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</si>
  <si>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</si>
  <si>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</si>
  <si>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</si>
  <si>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</si>
  <si>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</si>
  <si>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</si>
  <si>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</si>
  <si>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</si>
  <si>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</si>
  <si>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</si>
  <si>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</si>
  <si>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</si>
  <si>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</si>
  <si>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</si>
  <si>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</si>
  <si>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</si>
  <si>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</si>
  <si>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</si>
  <si>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</si>
  <si>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</si>
  <si>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</si>
  <si>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</si>
  <si>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</si>
  <si>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</si>
  <si>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</si>
  <si>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</si>
  <si>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</si>
  <si>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</si>
  <si>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</si>
  <si>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</si>
  <si>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</si>
  <si>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</si>
  <si>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</si>
  <si>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</si>
  <si>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</si>
  <si>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</si>
  <si>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</si>
  <si>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</si>
  <si>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</si>
  <si>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</si>
  <si>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</si>
  <si>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</si>
  <si>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</si>
  <si>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</si>
  <si>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</si>
  <si>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</si>
  <si>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</si>
  <si>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</si>
  <si>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</si>
  <si>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</si>
  <si>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</si>
  <si>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</si>
  <si>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</si>
  <si>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</si>
  <si>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</si>
  <si>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</si>
  <si>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</si>
  <si>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</si>
  <si>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</si>
  <si>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</si>
  <si>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</si>
  <si>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</si>
  <si>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</si>
  <si>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</si>
  <si>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</si>
  <si>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</si>
  <si>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</si>
  <si>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</si>
  <si>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</si>
  <si>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</si>
  <si>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</si>
  <si>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</si>
  <si>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</si>
  <si>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</si>
  <si>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</si>
  <si>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</si>
  <si>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</si>
  <si>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</si>
  <si>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</si>
  <si>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</si>
  <si>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</si>
  <si>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</si>
  <si>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</si>
  <si>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</si>
  <si>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</si>
  <si>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</si>
  <si>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</si>
  <si>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</si>
  <si>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</si>
  <si>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</si>
  <si>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</si>
  <si>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</si>
  <si>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</si>
  <si>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</si>
  <si>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</si>
  <si>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</si>
  <si>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</si>
  <si>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</si>
  <si>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</si>
  <si>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</si>
  <si>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</si>
  <si>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</si>
  <si>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</si>
  <si>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</si>
  <si>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</si>
  <si>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</si>
  <si>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</si>
  <si>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</si>
  <si>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</si>
  <si>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</si>
  <si>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</si>
  <si>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</si>
  <si>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</si>
  <si>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</si>
  <si>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</si>
  <si>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</si>
  <si>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</si>
  <si>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</si>
  <si>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</si>
  <si>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</si>
  <si>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</si>
  <si>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</si>
  <si>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</si>
  <si>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</si>
  <si>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</si>
  <si>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</si>
  <si>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</si>
  <si>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</si>
  <si>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</si>
  <si>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</si>
  <si>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</si>
  <si>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</si>
  <si>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</si>
  <si>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</si>
  <si>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</si>
  <si>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</si>
  <si>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</si>
  <si>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</si>
  <si>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</si>
  <si>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</si>
  <si>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</si>
  <si>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</si>
  <si>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</si>
  <si>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</si>
  <si>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</si>
  <si>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</si>
  <si>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</si>
  <si>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</si>
  <si>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</si>
  <si>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</si>
  <si>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</si>
  <si>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</si>
  <si>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</si>
  <si>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</si>
  <si>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</si>
  <si>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</si>
  <si>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</si>
  <si>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</si>
  <si>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</si>
  <si>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</si>
  <si>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</si>
  <si>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</si>
  <si>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</si>
  <si>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</si>
  <si>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</si>
  <si>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</si>
  <si>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</si>
  <si>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</si>
  <si>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</si>
  <si>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</si>
  <si>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</si>
  <si>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</si>
  <si>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</si>
  <si>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</si>
  <si>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</si>
  <si>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</si>
  <si>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</si>
  <si>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</si>
  <si>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</si>
  <si>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</si>
  <si>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</si>
  <si>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</si>
  <si>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</si>
  <si>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</si>
  <si>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</si>
  <si>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</si>
  <si>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</si>
  <si>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</si>
  <si>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</si>
  <si>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</si>
  <si>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</si>
  <si>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</si>
  <si>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</si>
  <si>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</si>
  <si>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</si>
  <si>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</si>
  <si>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</si>
  <si>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</si>
  <si>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</si>
  <si>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</si>
  <si>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</si>
  <si>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</si>
  <si>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</si>
  <si>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</si>
  <si>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</si>
  <si>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</si>
  <si>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</si>
  <si>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</si>
  <si>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</si>
  <si>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</si>
  <si>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</si>
  <si>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</si>
  <si>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</si>
  <si>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</si>
  <si>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</si>
  <si>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</si>
  <si>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</si>
  <si>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</si>
  <si>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</si>
  <si>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</si>
  <si>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</si>
  <si>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</si>
  <si>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</si>
  <si>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</si>
  <si>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</si>
  <si>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</si>
  <si>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</si>
  <si>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</si>
  <si>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</si>
  <si>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</si>
  <si>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</si>
  <si>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</si>
  <si>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</si>
  <si>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</si>
  <si>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</si>
  <si>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</si>
  <si>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</si>
  <si>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</si>
  <si>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</si>
  <si>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</si>
  <si>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</si>
  <si>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</si>
  <si>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</si>
  <si>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</si>
  <si>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</si>
  <si>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</si>
  <si>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</si>
  <si>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</si>
  <si>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</si>
  <si>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</si>
  <si>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</si>
  <si>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</si>
  <si>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</si>
  <si>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</si>
  <si>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</si>
  <si>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</si>
  <si>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</si>
  <si>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</si>
  <si>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</si>
  <si>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</si>
  <si>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</si>
  <si>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</si>
  <si>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</si>
  <si>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</si>
  <si>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</si>
  <si>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</si>
  <si>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</si>
  <si>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</si>
  <si>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</si>
  <si>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</si>
  <si>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</si>
  <si>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</si>
  <si>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</si>
  <si>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</si>
  <si>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</si>
  <si>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</si>
  <si>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</si>
  <si>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</si>
  <si>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</si>
  <si>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</si>
  <si>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</si>
  <si>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</si>
  <si>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</si>
  <si>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</si>
  <si>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</si>
  <si>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</si>
  <si>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</si>
  <si>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</si>
  <si>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</si>
  <si>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</si>
  <si>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</si>
  <si>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</si>
  <si>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</si>
  <si>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</si>
  <si>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</si>
  <si>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</si>
  <si>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</si>
  <si>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</si>
  <si>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</si>
  <si>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</si>
  <si>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</si>
  <si>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</si>
  <si>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</si>
  <si>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</si>
  <si>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</si>
  <si>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</si>
  <si>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</si>
  <si>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</si>
  <si>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</si>
  <si>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</si>
  <si>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</si>
  <si>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</si>
  <si>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</si>
  <si>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</si>
  <si>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</si>
  <si>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</si>
  <si>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</si>
  <si>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</si>
  <si>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</si>
  <si>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</si>
  <si>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</si>
  <si>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</si>
  <si>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</si>
  <si>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</si>
  <si>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</si>
  <si>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</si>
  <si>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</si>
  <si>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</si>
  <si>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</si>
  <si>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</si>
  <si>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</si>
  <si>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</si>
  <si>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</si>
  <si>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</si>
  <si>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</si>
  <si>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</si>
  <si>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</si>
  <si>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</si>
  <si>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</si>
  <si>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</si>
  <si>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</si>
  <si>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</si>
  <si>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</si>
  <si>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</si>
  <si>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</si>
  <si>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</si>
  <si>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</si>
  <si>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</si>
  <si>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</si>
  <si>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</si>
  <si>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</si>
  <si>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</si>
  <si>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</si>
  <si>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</si>
  <si>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</si>
  <si>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</si>
  <si>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</si>
  <si>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</si>
  <si>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</si>
  <si>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</si>
  <si>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</si>
  <si>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</si>
  <si>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</si>
  <si>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</si>
  <si>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</si>
  <si>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</si>
  <si>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</si>
  <si>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</si>
  <si>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</si>
  <si>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</si>
  <si>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</si>
  <si>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</si>
  <si>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</si>
  <si>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</si>
  <si>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</si>
  <si>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</si>
  <si>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</si>
  <si>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</si>
  <si>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</si>
  <si>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</si>
  <si>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</si>
  <si>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</si>
  <si>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</si>
  <si>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</si>
  <si>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</si>
  <si>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</si>
  <si>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</si>
  <si>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</si>
  <si>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</si>
  <si>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</si>
  <si>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</si>
  <si>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</si>
  <si>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</si>
  <si>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</si>
  <si>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</si>
  <si>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</si>
  <si>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</si>
  <si>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</si>
  <si>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</si>
  <si>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</si>
  <si>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</si>
  <si>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</si>
  <si>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</si>
  <si>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</si>
  <si>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</si>
  <si>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</si>
  <si>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</si>
  <si>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</si>
  <si>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</si>
  <si>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</si>
  <si>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</si>
  <si>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</si>
  <si>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</si>
  <si>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</si>
  <si>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</si>
  <si>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</si>
  <si>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</si>
  <si>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</si>
  <si>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</si>
  <si>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</si>
  <si>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</si>
  <si>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</si>
  <si>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</si>
  <si>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</si>
  <si>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</si>
  <si>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</si>
  <si>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</si>
  <si>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</si>
  <si>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</si>
  <si>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</si>
  <si>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</si>
  <si>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</si>
  <si>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</si>
  <si>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</si>
  <si>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</si>
  <si>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</si>
  <si>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</si>
  <si>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</si>
  <si>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</si>
  <si>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</si>
  <si>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</si>
  <si>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</si>
  <si>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</si>
  <si>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</si>
  <si>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</si>
  <si>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</si>
  <si>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</si>
  <si>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</si>
  <si>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</si>
  <si>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</si>
  <si>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</si>
  <si>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</si>
  <si>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</si>
  <si>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</si>
  <si>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</si>
  <si>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</si>
  <si>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</si>
  <si>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</si>
  <si>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</si>
  <si>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</si>
  <si>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</si>
  <si>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</si>
  <si>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</si>
  <si>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</si>
  <si>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</si>
  <si>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</si>
  <si>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</si>
  <si>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</si>
  <si>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</si>
  <si>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</si>
  <si>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</si>
  <si>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</si>
  <si>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</si>
  <si>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</si>
  <si>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</si>
  <si>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</si>
  <si>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</si>
  <si>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</si>
  <si>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</si>
  <si>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</si>
  <si>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</si>
  <si>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</si>
  <si>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</si>
  <si>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</si>
  <si>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</si>
  <si>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</si>
  <si>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</si>
  <si>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</si>
  <si>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</si>
  <si>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</si>
  <si>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</si>
  <si>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</si>
  <si>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</si>
  <si>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</si>
  <si>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</si>
  <si>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</si>
  <si>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</si>
  <si>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</si>
  <si>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</si>
  <si>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</si>
  <si>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</si>
  <si>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</si>
  <si>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</si>
  <si>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</si>
  <si>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</si>
  <si>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</si>
  <si>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</si>
  <si>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</si>
  <si>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</si>
  <si>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</si>
  <si>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</si>
  <si>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</si>
  <si>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</si>
  <si>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</si>
  <si>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</si>
  <si>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</si>
  <si>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</si>
  <si>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</si>
  <si>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</si>
  <si>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</si>
  <si>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</si>
  <si>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</si>
  <si>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</si>
  <si>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</si>
  <si>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</si>
  <si>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</si>
  <si>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</si>
  <si>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</si>
  <si>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</si>
  <si>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</si>
  <si>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</si>
  <si>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</si>
  <si>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</si>
  <si>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</si>
  <si>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</si>
  <si>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</si>
  <si>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</si>
  <si>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</si>
  <si>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</si>
  <si>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</si>
  <si>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</si>
  <si>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</si>
  <si>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</si>
  <si>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</si>
  <si>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</si>
  <si>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</si>
  <si>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</si>
  <si>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</si>
  <si>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</si>
  <si>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</si>
  <si>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</si>
  <si>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</si>
  <si>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</si>
  <si>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</si>
  <si>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</si>
  <si>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</si>
  <si>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</si>
  <si>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</si>
  <si>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</si>
  <si>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</si>
  <si>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</si>
  <si>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</si>
  <si>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</si>
  <si>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</si>
  <si>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</si>
  <si>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</si>
  <si>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</si>
  <si>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</si>
  <si>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</si>
  <si>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</si>
  <si>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</si>
  <si>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</si>
  <si>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</si>
  <si>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</si>
  <si>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</si>
  <si>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</si>
  <si>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</si>
  <si>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</si>
  <si>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</si>
  <si>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</si>
  <si>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</si>
  <si>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</si>
  <si>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</si>
  <si>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</si>
  <si>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</si>
  <si>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</si>
  <si>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</si>
  <si>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</si>
  <si>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</si>
  <si>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</si>
  <si>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</si>
  <si>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</si>
  <si>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</si>
  <si>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</si>
  <si>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</si>
  <si>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</si>
  <si>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</si>
  <si>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</si>
  <si>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</si>
  <si>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</si>
  <si>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</si>
  <si>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</si>
  <si>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</si>
  <si>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</si>
  <si>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</si>
  <si>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</si>
  <si>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</si>
  <si>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</si>
  <si>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</si>
  <si>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</si>
  <si>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</si>
  <si>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</si>
  <si>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</si>
  <si>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</si>
  <si>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</si>
  <si>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</si>
  <si>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</si>
  <si>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</si>
  <si>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</si>
  <si>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</si>
  <si>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</si>
  <si>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</si>
  <si>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</si>
  <si>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</si>
  <si>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</si>
  <si>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</si>
  <si>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</si>
  <si>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</si>
  <si>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</si>
  <si>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</si>
  <si>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</si>
  <si>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</si>
  <si>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</si>
  <si>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</si>
  <si>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</si>
  <si>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</si>
  <si>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</si>
  <si>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</si>
  <si>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</si>
  <si>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</si>
  <si>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</si>
  <si>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</si>
  <si>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</si>
  <si>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</si>
  <si>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</si>
  <si>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</si>
  <si>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</si>
  <si>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</si>
  <si>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</si>
  <si>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</si>
  <si>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</si>
  <si>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</si>
  <si>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</si>
  <si>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</si>
  <si>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</si>
  <si>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</si>
  <si>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</si>
  <si>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</si>
  <si>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</si>
  <si>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</si>
  <si>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</si>
  <si>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</si>
  <si>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</si>
  <si>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</si>
  <si>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</si>
  <si>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</si>
  <si>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</si>
  <si>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</si>
  <si>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</si>
  <si>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</si>
  <si>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</si>
  <si>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</si>
  <si>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</si>
  <si>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</si>
  <si>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</si>
  <si>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</si>
  <si>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</si>
  <si>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</si>
  <si>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</si>
  <si>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</si>
  <si>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</si>
  <si>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</si>
  <si>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</si>
  <si>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</si>
  <si>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</si>
  <si>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</si>
  <si>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</si>
  <si>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</si>
  <si>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</si>
  <si>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</si>
  <si>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</si>
  <si>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</si>
  <si>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</si>
  <si>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</si>
  <si>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</si>
  <si>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</si>
  <si>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</si>
  <si>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</si>
  <si>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</si>
  <si>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</si>
  <si>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</si>
  <si>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</si>
  <si>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</si>
  <si>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</si>
  <si>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</si>
  <si>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</si>
  <si>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</si>
  <si>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</si>
  <si>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</si>
  <si>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</si>
  <si>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</si>
  <si>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</si>
  <si>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</si>
  <si>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</si>
  <si>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</si>
  <si>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</si>
  <si>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</si>
  <si>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</si>
  <si>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</si>
  <si>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</si>
  <si>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</si>
  <si>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</si>
  <si>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</si>
  <si>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</si>
  <si>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</si>
  <si>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</si>
  <si>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</si>
  <si>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</si>
  <si>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</si>
  <si>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</si>
  <si>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</si>
  <si>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</si>
  <si>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</si>
  <si>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</si>
  <si>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</si>
  <si>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</si>
  <si>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</si>
  <si>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</si>
  <si>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</si>
  <si>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</si>
  <si>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</si>
  <si>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</si>
  <si>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</si>
  <si>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</si>
  <si>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</si>
  <si>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</si>
  <si>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</si>
  <si>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</si>
  <si>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</si>
  <si>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</si>
  <si>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</si>
  <si>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</si>
  <si>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</si>
  <si>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</si>
  <si>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</si>
  <si>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</si>
  <si>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</si>
  <si>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</si>
  <si>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</si>
  <si>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</si>
  <si>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</si>
  <si>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</si>
  <si>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</si>
  <si>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</si>
  <si>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</si>
  <si>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</si>
  <si>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</si>
  <si>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</si>
  <si>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</si>
  <si>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</si>
  <si>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</si>
  <si>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</si>
  <si>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</si>
  <si>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</si>
  <si>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</si>
  <si>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</si>
  <si>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</si>
  <si>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</si>
  <si>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</si>
  <si>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</si>
  <si>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</si>
  <si>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</si>
  <si>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</si>
  <si>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</si>
  <si>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</si>
  <si>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</si>
  <si>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</si>
  <si>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</si>
  <si>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</si>
  <si>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</si>
  <si>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</si>
  <si>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</si>
  <si>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</si>
  <si>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</si>
  <si>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</si>
  <si>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</si>
  <si>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</si>
  <si>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</si>
  <si>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</si>
  <si>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</si>
  <si>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</si>
  <si>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</si>
  <si>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</si>
  <si>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</si>
  <si>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</si>
  <si>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</si>
  <si>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</si>
  <si>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</si>
  <si>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</si>
  <si>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</si>
  <si>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</si>
  <si>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</si>
  <si>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</si>
  <si>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</si>
  <si>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</si>
  <si>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</si>
  <si>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</si>
  <si>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</si>
  <si>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</si>
  <si>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</si>
  <si>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</si>
  <si>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</si>
  <si>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</si>
  <si>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</si>
  <si>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</si>
  <si>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</si>
  <si>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</si>
  <si>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</si>
  <si>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</si>
  <si>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</si>
  <si>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</si>
  <si>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</si>
  <si>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</si>
  <si>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</si>
  <si>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</si>
  <si>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</si>
  <si>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</si>
  <si>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</si>
  <si>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</si>
  <si>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</si>
  <si>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</si>
  <si>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</si>
  <si>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</si>
  <si>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</si>
  <si>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</si>
  <si>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</si>
  <si>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</si>
  <si>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</si>
  <si>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</si>
  <si>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</si>
  <si>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</si>
  <si>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</si>
  <si>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</si>
  <si>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</si>
  <si>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</si>
  <si>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</si>
  <si>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</si>
  <si>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</si>
  <si>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</si>
  <si>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</si>
  <si>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</si>
  <si>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</si>
  <si>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</si>
  <si>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</si>
  <si>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</si>
  <si>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</si>
  <si>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</si>
  <si>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</si>
  <si>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</si>
  <si>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</si>
  <si>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</si>
  <si>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</si>
  <si>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</si>
  <si>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</si>
  <si>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</si>
  <si>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</si>
  <si>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</si>
  <si>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</si>
  <si>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</si>
  <si>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</si>
  <si>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</si>
  <si>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</si>
  <si>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</si>
  <si>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</si>
  <si>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</si>
  <si>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</si>
  <si>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</si>
  <si>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</si>
  <si>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</si>
  <si>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</si>
  <si>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</si>
  <si>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</si>
  <si>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</si>
  <si>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</si>
  <si>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</si>
  <si>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</si>
  <si>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</si>
  <si>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</si>
  <si>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</si>
  <si>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</si>
  <si>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</si>
  <si>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</si>
  <si>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</si>
  <si>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</si>
  <si>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</si>
  <si>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</si>
  <si>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</si>
  <si>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</si>
  <si>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</si>
  <si>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</si>
  <si>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</si>
  <si>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</si>
  <si>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</si>
  <si>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</si>
  <si>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</si>
  <si>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</si>
  <si>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</si>
  <si>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</si>
  <si>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</si>
  <si>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</si>
  <si>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</si>
  <si>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</si>
  <si>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</si>
  <si>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</si>
  <si>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</si>
  <si>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</si>
  <si>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</si>
  <si>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</si>
  <si>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</si>
  <si>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</si>
  <si>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</si>
  <si>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</si>
  <si>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</si>
  <si>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</si>
  <si>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</si>
  <si>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</si>
  <si>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</si>
  <si>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</si>
  <si>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</si>
  <si>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</si>
  <si>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</si>
  <si>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</si>
  <si>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</si>
  <si>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</si>
  <si>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</si>
  <si>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</si>
  <si>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</si>
  <si>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</si>
  <si>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</si>
  <si>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</si>
  <si>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</si>
  <si>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</si>
  <si>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</si>
  <si>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</si>
  <si>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</si>
  <si>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</si>
  <si>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</si>
  <si>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</si>
  <si>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</si>
  <si>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</si>
  <si>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</si>
  <si>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</si>
  <si>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</si>
  <si>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</si>
  <si>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</si>
  <si>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</si>
  <si>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</si>
  <si>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</si>
  <si>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</si>
  <si>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</si>
  <si>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</si>
  <si>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</si>
  <si>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</si>
  <si>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</si>
  <si>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</si>
  <si>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</si>
  <si>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</si>
  <si>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</si>
  <si>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</si>
  <si>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</si>
  <si>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</si>
  <si>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</si>
  <si>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</si>
  <si>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</si>
  <si>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</si>
  <si>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</si>
  <si>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</si>
  <si>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</si>
  <si>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</si>
  <si>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</si>
  <si>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</si>
  <si>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</si>
  <si>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</si>
  <si>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</si>
  <si>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</si>
  <si>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</si>
  <si>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</si>
  <si>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</si>
  <si>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</si>
  <si>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</si>
  <si>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</si>
  <si>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</si>
  <si>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</si>
  <si>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</si>
  <si>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</si>
  <si>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</si>
  <si>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</si>
  <si>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</si>
  <si>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</si>
  <si>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</si>
  <si>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</si>
  <si>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</si>
  <si>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</si>
  <si>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</si>
  <si>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</si>
  <si>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</si>
  <si>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</si>
  <si>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</si>
  <si>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</si>
  <si>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</si>
  <si>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</si>
  <si>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</si>
  <si>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</si>
  <si>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</si>
  <si>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</si>
  <si>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</si>
  <si>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</si>
  <si>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</si>
  <si>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</si>
  <si>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</si>
  <si>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</si>
  <si>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</si>
  <si>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</si>
  <si>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</si>
  <si>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</si>
  <si>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</si>
  <si>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</si>
  <si>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</si>
  <si>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</si>
  <si>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</si>
  <si>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</si>
  <si>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</si>
  <si>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</si>
  <si>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</si>
  <si>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</si>
  <si>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</si>
  <si>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</si>
  <si>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</si>
  <si>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</si>
  <si>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</si>
  <si>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</si>
  <si>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</si>
  <si>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</si>
  <si>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</si>
  <si>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</si>
  <si>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</si>
  <si>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</si>
  <si>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</si>
  <si>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</si>
  <si>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</si>
  <si>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</si>
  <si>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</si>
  <si>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</si>
  <si>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</si>
  <si>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</si>
  <si>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</si>
  <si>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</si>
  <si>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</si>
  <si>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</si>
  <si>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</si>
  <si>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</si>
  <si>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</si>
  <si>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</si>
  <si>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</si>
  <si>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</si>
  <si>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</si>
  <si>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</si>
  <si>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</si>
  <si>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</si>
  <si>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</si>
  <si>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</si>
  <si>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</si>
  <si>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</si>
  <si>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</si>
  <si>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</si>
  <si>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</si>
  <si>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</si>
  <si>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</si>
  <si>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</si>
  <si>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</si>
  <si>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</si>
  <si>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</si>
  <si>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</si>
  <si>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</si>
  <si>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</si>
  <si>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</si>
  <si>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</si>
  <si>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</si>
  <si>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</si>
  <si>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</si>
  <si>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</si>
  <si>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</si>
  <si>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</si>
  <si>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</si>
  <si>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</si>
  <si>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</si>
  <si>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</si>
  <si>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</si>
  <si>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</si>
  <si>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</si>
  <si>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</si>
  <si>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</si>
  <si>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</si>
  <si>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</si>
  <si>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</si>
  <si>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</si>
  <si>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</si>
  <si>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</si>
  <si>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</si>
  <si>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</si>
  <si>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</si>
  <si>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</si>
  <si>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</si>
  <si>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</si>
  <si>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</si>
  <si>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</si>
  <si>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</si>
  <si>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</si>
  <si>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</si>
  <si>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</si>
  <si>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</si>
  <si>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</si>
  <si>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</si>
  <si>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</si>
  <si>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</si>
  <si>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</si>
  <si>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</si>
  <si>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</si>
  <si>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</si>
  <si>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</si>
  <si>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</si>
  <si>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</si>
  <si>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</si>
  <si>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</si>
  <si>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</si>
  <si>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</si>
  <si>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</si>
  <si>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</si>
  <si>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</si>
  <si>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</si>
  <si>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</si>
  <si>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</si>
  <si>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</si>
  <si>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</si>
  <si>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</si>
  <si>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</si>
  <si>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</si>
  <si>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</si>
  <si>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</si>
  <si>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</si>
  <si>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</si>
  <si>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</si>
  <si>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</si>
  <si>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</si>
  <si>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</si>
  <si>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</si>
  <si>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</si>
  <si>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</si>
  <si>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</si>
  <si>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</si>
  <si>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</si>
  <si>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</si>
  <si>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</si>
  <si>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</si>
  <si>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</si>
  <si>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</si>
  <si>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</si>
  <si>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</si>
  <si>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</si>
  <si>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</si>
  <si>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</si>
  <si>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</si>
  <si>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</si>
  <si>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</si>
  <si>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</si>
  <si>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</si>
  <si>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</si>
  <si>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</si>
  <si>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</si>
  <si>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</si>
  <si>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</si>
  <si>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</si>
  <si>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</si>
  <si>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</si>
  <si>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</si>
  <si>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</si>
  <si>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</si>
  <si>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</si>
  <si>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</si>
  <si>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</si>
  <si>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</si>
  <si>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</si>
  <si>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</si>
  <si>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</si>
  <si>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</si>
  <si>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</si>
  <si>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</si>
  <si>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</si>
  <si>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</si>
  <si>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</si>
  <si>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</si>
  <si>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</si>
  <si>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</si>
  <si>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</si>
  <si>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</si>
  <si>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</si>
  <si>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</si>
  <si>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</si>
  <si>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</si>
  <si>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</si>
  <si>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</si>
  <si>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</si>
  <si>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</si>
  <si>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</si>
  <si>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</si>
  <si>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</si>
  <si>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</si>
  <si>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</si>
  <si>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</si>
  <si>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</si>
  <si>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</si>
  <si>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</si>
  <si>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</si>
  <si>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</si>
  <si>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</si>
  <si>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</si>
  <si>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</si>
  <si>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</si>
  <si>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</si>
  <si>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</si>
  <si>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</si>
  <si>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</si>
  <si>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</si>
  <si>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</si>
  <si>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</si>
  <si>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</si>
  <si>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</si>
  <si>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</si>
  <si>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</si>
  <si>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</si>
  <si>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</si>
  <si>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</si>
  <si>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</si>
  <si>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</si>
  <si>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</si>
  <si>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</si>
  <si>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</si>
  <si>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</si>
  <si>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</si>
  <si>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</si>
  <si>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</si>
  <si>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</si>
  <si>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</si>
  <si>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</si>
  <si>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</si>
  <si>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</si>
  <si>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</si>
  <si>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</si>
  <si>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</si>
  <si>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</si>
  <si>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</si>
  <si>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</si>
  <si>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</si>
  <si>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</si>
  <si>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</si>
  <si>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</si>
  <si>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</si>
  <si>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</si>
  <si>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</si>
  <si>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</si>
  <si>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</si>
  <si>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</si>
  <si>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</si>
  <si>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</si>
  <si>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</si>
  <si>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</si>
  <si>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</si>
  <si>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</si>
  <si>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</si>
  <si>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</si>
  <si>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</si>
  <si>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</si>
  <si>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</si>
  <si>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</si>
  <si>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</si>
  <si>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</si>
  <si>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</si>
  <si>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</si>
  <si>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</si>
  <si>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</si>
  <si>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</si>
  <si>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</si>
  <si>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</si>
  <si>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</si>
  <si>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</si>
  <si>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</si>
  <si>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</si>
  <si>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</si>
  <si>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</si>
  <si>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</si>
  <si>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</si>
  <si>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</si>
  <si>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</si>
  <si>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</si>
  <si>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</si>
  <si>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</si>
  <si>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</si>
  <si>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</si>
  <si>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</si>
  <si>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</si>
  <si>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</si>
  <si>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</si>
  <si>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</si>
  <si>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</si>
  <si>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</si>
  <si>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</si>
  <si>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</si>
  <si>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</si>
  <si>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</si>
  <si>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</si>
  <si>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</si>
  <si>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</si>
  <si>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</si>
  <si>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</si>
  <si>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</si>
  <si>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</si>
  <si>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</si>
  <si>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</si>
  <si>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</si>
  <si>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</si>
  <si>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</si>
  <si>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</si>
  <si>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</si>
  <si>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</si>
  <si>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</si>
  <si>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</si>
  <si>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</si>
  <si>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</si>
  <si>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</si>
  <si>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</si>
  <si>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</si>
  <si>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</si>
  <si>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</si>
  <si>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</si>
  <si>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</si>
  <si>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</si>
  <si>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</si>
  <si>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</si>
  <si>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</si>
  <si>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</si>
  <si>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</si>
  <si>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</si>
  <si>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</si>
  <si>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</si>
  <si>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</si>
  <si>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</si>
  <si>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</si>
  <si>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</si>
  <si>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</si>
  <si>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</si>
  <si>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</si>
  <si>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</si>
  <si>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</si>
  <si>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</si>
  <si>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</si>
  <si>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</si>
  <si>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</si>
  <si>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</si>
  <si>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</si>
  <si>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</si>
  <si>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</si>
  <si>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</si>
  <si>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</si>
  <si>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</si>
  <si>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</si>
  <si>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</si>
  <si>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</si>
  <si>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</si>
  <si>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</si>
  <si>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</si>
  <si>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</si>
  <si>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</si>
  <si>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</si>
  <si>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</si>
  <si>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</si>
  <si>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</si>
  <si>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</si>
  <si>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</si>
  <si>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</si>
  <si>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</si>
  <si>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</si>
  <si>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</si>
  <si>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</si>
  <si>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</si>
  <si>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</si>
  <si>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</si>
  <si>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</si>
  <si>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</si>
  <si>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</si>
  <si>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</si>
  <si>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</si>
  <si>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</si>
  <si>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</si>
  <si>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</si>
  <si>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</si>
  <si>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</si>
  <si>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</si>
  <si>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</si>
  <si>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</si>
  <si>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</si>
  <si>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</si>
  <si>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</si>
  <si>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</si>
  <si>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</si>
  <si>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</si>
  <si>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</si>
  <si>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</si>
  <si>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</si>
  <si>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</si>
  <si>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</si>
  <si>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</si>
  <si>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</si>
  <si>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</si>
  <si>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</si>
  <si>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</si>
  <si>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</si>
  <si>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</si>
  <si>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</si>
  <si>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</si>
  <si>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</si>
  <si>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</si>
  <si>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</si>
  <si>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</si>
  <si>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</si>
  <si>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</si>
  <si>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</si>
  <si>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</si>
  <si>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</si>
  <si>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</si>
  <si>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</si>
  <si>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</si>
  <si>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</si>
  <si>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</si>
  <si>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</si>
  <si>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</si>
  <si>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</si>
  <si>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</si>
  <si>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</si>
  <si>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</si>
  <si>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</si>
  <si>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</si>
  <si>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</si>
  <si>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</si>
  <si>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</si>
  <si>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</si>
  <si>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</si>
  <si>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</si>
  <si>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</si>
  <si>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</si>
  <si>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</si>
  <si>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</si>
  <si>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</si>
  <si>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</si>
  <si>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</si>
  <si>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</si>
  <si>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</si>
  <si>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</si>
  <si>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</si>
  <si>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</si>
  <si>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</si>
  <si>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</si>
  <si>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</si>
  <si>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</si>
  <si>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</si>
  <si>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</si>
  <si>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</si>
  <si>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</si>
  <si>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</si>
  <si>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</si>
  <si>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</si>
  <si>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</si>
  <si>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</si>
  <si>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</si>
  <si>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</si>
  <si>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</si>
  <si>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</si>
  <si>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</si>
  <si>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</si>
  <si>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</si>
  <si>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</si>
  <si>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</si>
  <si>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</si>
  <si>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</si>
  <si>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</si>
  <si>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</si>
  <si>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</si>
  <si>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</si>
  <si>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</si>
  <si>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</si>
  <si>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</si>
  <si>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</si>
  <si>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</si>
  <si>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</si>
  <si>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</si>
  <si>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</si>
  <si>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</si>
  <si>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</si>
  <si>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</si>
  <si>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</si>
  <si>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</si>
  <si>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</si>
  <si>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</si>
  <si>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</si>
  <si>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</si>
  <si>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</si>
  <si>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</si>
  <si>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</si>
  <si>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</si>
  <si>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</si>
  <si>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</si>
  <si>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</si>
  <si>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</si>
  <si>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</si>
  <si>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</si>
  <si>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</si>
  <si>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</si>
  <si>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</si>
  <si>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</si>
  <si>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</si>
  <si>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</si>
  <si>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</si>
  <si>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</si>
  <si>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</si>
  <si>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</si>
  <si>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</si>
  <si>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</si>
  <si>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</si>
  <si>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</si>
  <si>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</si>
  <si>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</si>
  <si>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</si>
  <si>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</si>
  <si>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</si>
  <si>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</si>
  <si>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</si>
  <si>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</si>
  <si>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</si>
  <si>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</si>
  <si>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</si>
  <si>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</si>
  <si>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</si>
  <si>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</si>
  <si>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</si>
  <si>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</si>
  <si>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</si>
  <si>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</si>
  <si>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</si>
  <si>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</si>
  <si>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</si>
  <si>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</si>
  <si>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</si>
  <si>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</si>
  <si>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</si>
  <si>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</si>
  <si>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</si>
  <si>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</si>
  <si>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</si>
  <si>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</si>
  <si>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</si>
  <si>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</si>
  <si>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</si>
  <si>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</si>
  <si>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</si>
  <si>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</si>
  <si>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</si>
  <si>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</si>
  <si>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</si>
  <si>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</si>
  <si>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</si>
  <si>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</si>
  <si>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</si>
  <si>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</si>
  <si>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</si>
  <si>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</si>
  <si>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</si>
  <si>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</si>
  <si>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</si>
  <si>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</si>
  <si>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</si>
  <si>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</si>
  <si>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</si>
  <si>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</si>
  <si>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</si>
  <si>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</si>
  <si>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</si>
  <si>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</si>
  <si>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</si>
  <si>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</si>
  <si>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</si>
  <si>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</si>
  <si>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</si>
  <si>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</si>
  <si>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</si>
  <si>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</si>
  <si>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</si>
  <si>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</si>
  <si>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</si>
  <si>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</si>
  <si>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</si>
  <si>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</si>
  <si>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</si>
  <si>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</si>
  <si>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</si>
  <si>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</si>
  <si>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</si>
  <si>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</si>
  <si>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</si>
  <si>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</si>
  <si>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</si>
  <si>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</si>
  <si>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</si>
  <si>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</si>
  <si>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</si>
  <si>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</si>
  <si>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</si>
  <si>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</si>
  <si>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</si>
  <si>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</si>
  <si>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</si>
  <si>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</si>
  <si>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</si>
  <si>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</si>
  <si>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</si>
  <si>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</si>
  <si>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</si>
  <si>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</si>
  <si>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</si>
  <si>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</si>
  <si>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</si>
  <si>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</si>
  <si>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</si>
  <si>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</si>
  <si>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</si>
  <si>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</si>
  <si>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</si>
  <si>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</si>
  <si>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</si>
  <si>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</si>
  <si>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</si>
  <si>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</si>
  <si>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</si>
  <si>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</si>
  <si>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</si>
  <si>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</si>
  <si>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</si>
  <si>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</si>
  <si>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</si>
  <si>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</si>
  <si>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</si>
  <si>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</si>
  <si>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</si>
  <si>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</si>
  <si>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</si>
  <si>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</si>
  <si>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</si>
  <si>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</si>
  <si>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</si>
  <si>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</si>
  <si>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</si>
  <si>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</si>
  <si>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</si>
  <si>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</si>
  <si>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</si>
  <si>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</si>
  <si>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</si>
  <si>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</si>
  <si>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</si>
  <si>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</si>
  <si>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</si>
  <si>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</si>
  <si>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</si>
  <si>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</si>
  <si>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</si>
  <si>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</si>
  <si>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</si>
  <si>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</si>
  <si>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</si>
  <si>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</si>
  <si>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</si>
  <si>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</si>
  <si>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</si>
  <si>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</si>
  <si>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</si>
  <si>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</si>
  <si>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</si>
  <si>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</si>
  <si>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</si>
  <si>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</si>
  <si>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</si>
  <si>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</si>
  <si>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</si>
  <si>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</si>
  <si>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</si>
  <si>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</si>
  <si>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</si>
  <si>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</si>
  <si>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</si>
  <si>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</si>
  <si>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</si>
  <si>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</si>
  <si>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</si>
  <si>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</si>
  <si>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</si>
  <si>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</si>
  <si>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</si>
  <si>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</si>
  <si>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</si>
  <si>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</si>
  <si>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</si>
  <si>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</si>
  <si>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</si>
  <si>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</si>
  <si>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</si>
  <si>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</si>
  <si>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</si>
  <si>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</si>
  <si>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</si>
  <si>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</si>
  <si>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</si>
  <si>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</si>
  <si>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</si>
  <si>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</si>
  <si>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</si>
  <si>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</si>
  <si>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</si>
  <si>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</si>
  <si>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</si>
  <si>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</si>
  <si>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</si>
  <si>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</si>
  <si>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</si>
  <si>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</si>
  <si>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</si>
  <si>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</si>
  <si>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</si>
  <si>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</si>
  <si>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</si>
  <si>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</si>
  <si>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</si>
  <si>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</si>
  <si>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</si>
  <si>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</si>
  <si>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</si>
  <si>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</si>
  <si>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</si>
  <si>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</si>
  <si>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</si>
  <si>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</si>
  <si>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</si>
  <si>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</si>
  <si>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</si>
  <si>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</si>
  <si>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</si>
  <si>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</si>
  <si>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</si>
  <si>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</si>
  <si>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</si>
  <si>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</si>
  <si>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</si>
  <si>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</si>
  <si>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</si>
  <si>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</si>
  <si>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</si>
  <si>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</si>
  <si>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</si>
  <si>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</si>
  <si>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</si>
  <si>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</si>
  <si>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</si>
  <si>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</si>
  <si>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</si>
  <si>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</si>
  <si>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</si>
  <si>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</si>
  <si>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</si>
  <si>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</si>
  <si>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</si>
  <si>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</si>
  <si>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</si>
  <si>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</si>
  <si>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</si>
  <si>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</si>
  <si>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</si>
  <si>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</si>
  <si>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</si>
  <si>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</si>
  <si>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</si>
  <si>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</si>
  <si>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</si>
  <si>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</si>
  <si>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</si>
  <si>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</si>
  <si>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</si>
  <si>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</si>
  <si>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</si>
  <si>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</si>
  <si>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</si>
  <si>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</si>
  <si>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</si>
  <si>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</si>
  <si>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</si>
  <si>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</si>
  <si>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</si>
  <si>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</si>
  <si>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</si>
  <si>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</si>
  <si>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</si>
  <si>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</si>
  <si>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</si>
  <si>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</si>
  <si>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</si>
  <si>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</si>
  <si>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</si>
  <si>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</si>
  <si>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</si>
  <si>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</si>
  <si>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</si>
  <si>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</si>
  <si>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</si>
  <si>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</si>
  <si>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</si>
  <si>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</si>
  <si>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</si>
  <si>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</si>
  <si>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</si>
  <si>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</si>
  <si>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</si>
  <si>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</si>
  <si>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</si>
  <si>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</si>
  <si>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</si>
  <si>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</si>
  <si>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</si>
  <si>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</si>
  <si>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</si>
  <si>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</si>
  <si>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</si>
  <si>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</si>
  <si>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</si>
  <si>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</si>
  <si>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</si>
  <si>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</si>
  <si>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</si>
  <si>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</si>
  <si>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</si>
  <si>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</si>
  <si>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</si>
  <si>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</si>
  <si>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</si>
  <si>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</si>
  <si>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</si>
  <si>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</si>
  <si>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</si>
  <si>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</si>
  <si>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</si>
  <si>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</si>
  <si>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</si>
  <si>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</si>
  <si>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</si>
  <si>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</si>
  <si>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</si>
  <si>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</si>
  <si>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</si>
  <si>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</si>
  <si>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</si>
  <si>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</si>
  <si>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</si>
  <si>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</si>
  <si>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</si>
  <si>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</si>
  <si>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</si>
  <si>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</si>
  <si>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</si>
  <si>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</si>
  <si>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</si>
  <si>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</si>
  <si>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</si>
  <si>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</si>
  <si>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</si>
  <si>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</si>
  <si>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</si>
  <si>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</si>
  <si>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</si>
  <si>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</si>
  <si>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</si>
  <si>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</si>
  <si>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</si>
  <si>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</si>
  <si>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</si>
  <si>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</si>
  <si>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</si>
  <si>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</si>
  <si>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</si>
  <si>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</si>
  <si>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</si>
  <si>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</si>
  <si>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</si>
  <si>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</si>
  <si>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</si>
  <si>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</si>
  <si>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</si>
  <si>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</si>
  <si>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</si>
  <si>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</si>
  <si>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</si>
  <si>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</si>
  <si>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</si>
  <si>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</si>
  <si>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</si>
  <si>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</si>
  <si>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</si>
  <si>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</si>
  <si>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</si>
  <si>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</si>
  <si>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</si>
  <si>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</si>
  <si>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</si>
  <si>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</si>
  <si>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</si>
  <si>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</si>
  <si>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</si>
  <si>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</si>
  <si>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</si>
  <si>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</si>
  <si>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</si>
  <si>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</si>
  <si>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</si>
  <si>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</si>
  <si>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</si>
  <si>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</si>
  <si>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</si>
  <si>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</si>
  <si>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</si>
  <si>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</si>
  <si>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</si>
  <si>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</si>
  <si>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</si>
  <si>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</si>
  <si>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</si>
  <si>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</si>
  <si>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</si>
  <si>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</si>
  <si>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</si>
  <si>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</si>
  <si>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</si>
  <si>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</si>
  <si>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</si>
  <si>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</si>
  <si>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</si>
  <si>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</si>
  <si>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</si>
  <si>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</si>
  <si>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</si>
  <si>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</si>
  <si>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</si>
  <si>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</si>
  <si>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</si>
  <si>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</si>
  <si>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</si>
  <si>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</si>
  <si>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</si>
  <si>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</si>
  <si>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</si>
  <si>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</si>
  <si>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</si>
  <si>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</si>
  <si>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</si>
  <si>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</si>
  <si>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</si>
  <si>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</si>
  <si>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</si>
  <si>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</si>
  <si>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</si>
  <si>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</si>
  <si>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</si>
  <si>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</si>
  <si>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</si>
  <si>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</si>
  <si>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</si>
  <si>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</si>
  <si>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</si>
  <si>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</si>
  <si>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</si>
  <si>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</si>
  <si>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</si>
  <si>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</si>
  <si>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</si>
  <si>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</si>
  <si>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</si>
  <si>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</si>
  <si>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</si>
  <si>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</si>
  <si>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</si>
  <si>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</si>
  <si>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</si>
  <si>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</si>
  <si>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</si>
  <si>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</si>
  <si>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</si>
  <si>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</si>
  <si>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</si>
  <si>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</si>
  <si>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</si>
  <si>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</si>
  <si>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</si>
  <si>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</si>
  <si>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</si>
  <si>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</si>
  <si>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</si>
  <si>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</si>
  <si>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</si>
  <si>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</si>
  <si>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</si>
  <si>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</si>
  <si>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</si>
  <si>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</si>
  <si>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</si>
  <si>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</si>
  <si>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</si>
  <si>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</si>
  <si>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</si>
  <si>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</si>
  <si>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</si>
  <si>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</si>
  <si>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</si>
  <si>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</si>
  <si>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</si>
  <si>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</si>
  <si>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</si>
  <si>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</si>
  <si>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</si>
  <si>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</si>
  <si>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</si>
  <si>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</si>
  <si>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</si>
  <si>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</si>
  <si>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</si>
  <si>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</si>
  <si>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</si>
  <si>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</si>
  <si>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</si>
  <si>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</si>
  <si>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</si>
  <si>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</si>
  <si>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</si>
  <si>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</si>
  <si>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</si>
  <si>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</si>
  <si>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</si>
  <si>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</si>
  <si>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</si>
  <si>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</si>
  <si>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</si>
  <si>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</si>
  <si>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</si>
  <si>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</si>
  <si>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</si>
  <si>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</si>
  <si>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</si>
  <si>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</si>
  <si>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</si>
  <si>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</si>
  <si>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</si>
  <si>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</si>
  <si>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</si>
  <si>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</si>
  <si>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</si>
  <si>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</si>
  <si>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</si>
  <si>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</si>
  <si>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</si>
  <si>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</si>
  <si>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</si>
  <si>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</si>
  <si>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</si>
  <si>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</si>
  <si>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</si>
  <si>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</si>
  <si>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</si>
  <si>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</si>
  <si>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</si>
  <si>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</si>
  <si>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</si>
  <si>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</si>
  <si>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</si>
  <si>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</si>
  <si>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</si>
  <si>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</si>
  <si>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</si>
  <si>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</si>
  <si>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</si>
  <si>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</si>
  <si>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</si>
  <si>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</si>
  <si>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</si>
  <si>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</si>
  <si>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</si>
  <si>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</si>
  <si>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</si>
  <si>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</si>
  <si>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</si>
  <si>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</si>
  <si>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</si>
  <si>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</si>
  <si>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</si>
  <si>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</si>
  <si>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</si>
  <si>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</si>
  <si>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</si>
  <si>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</si>
  <si>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</si>
  <si>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</si>
  <si>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</si>
  <si>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</si>
  <si>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</si>
  <si>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</si>
  <si>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</si>
  <si>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</si>
  <si>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</si>
  <si>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</si>
  <si>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</si>
  <si>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</si>
  <si>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</si>
  <si>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</si>
  <si>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</si>
  <si>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</si>
  <si>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</si>
  <si>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</si>
  <si>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</si>
  <si>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</si>
  <si>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</si>
  <si>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</si>
  <si>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</si>
  <si>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</si>
  <si>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</si>
  <si>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</si>
  <si>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</si>
  <si>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</si>
  <si>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</si>
  <si>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</si>
  <si>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</si>
  <si>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</si>
  <si>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</si>
  <si>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</si>
  <si>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</si>
  <si>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</si>
  <si>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</si>
  <si>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</si>
  <si>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</si>
  <si>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</si>
  <si>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</si>
  <si>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</si>
  <si>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</si>
  <si>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</si>
  <si>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</si>
  <si>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</si>
  <si>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</si>
  <si>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</si>
  <si>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</si>
  <si>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</si>
  <si>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</si>
  <si>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</si>
  <si>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</si>
  <si>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</si>
  <si>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</si>
  <si>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</si>
  <si>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</si>
  <si>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</si>
  <si>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</si>
  <si>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</si>
  <si>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</si>
  <si>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</si>
  <si>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</si>
  <si>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</si>
  <si>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</si>
  <si>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</si>
  <si>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</si>
  <si>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</si>
  <si>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</si>
  <si>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</si>
  <si>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</si>
  <si>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</si>
  <si>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</si>
  <si>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</si>
  <si>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</si>
  <si>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</si>
  <si>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</si>
  <si>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</si>
  <si>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</si>
  <si>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</si>
  <si>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</si>
  <si>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</si>
  <si>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</si>
  <si>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</si>
  <si>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</si>
  <si>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</si>
  <si>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</si>
  <si>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</si>
  <si>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</si>
  <si>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</si>
  <si>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</si>
  <si>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</si>
  <si>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</si>
  <si>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</si>
  <si>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</si>
  <si>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</si>
  <si>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</si>
  <si>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</si>
  <si>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</si>
  <si>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</si>
  <si>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</si>
  <si>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</si>
  <si>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</si>
  <si>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</si>
  <si>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</si>
  <si>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</si>
  <si>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</si>
  <si>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</si>
  <si>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</si>
  <si>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</si>
  <si>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</si>
  <si>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</si>
  <si>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</si>
  <si>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</si>
  <si>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</si>
  <si>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</si>
  <si>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</si>
  <si>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</si>
  <si>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</si>
  <si>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</si>
  <si>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</si>
  <si>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</si>
  <si>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</si>
  <si>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</si>
  <si>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</si>
  <si>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</si>
  <si>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</si>
  <si>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</si>
  <si>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</si>
  <si>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</si>
  <si>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</si>
  <si>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</si>
  <si>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</si>
  <si>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</si>
  <si>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</si>
  <si>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</si>
  <si>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</si>
  <si>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</si>
  <si>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</si>
  <si>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</si>
  <si>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</si>
  <si>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</si>
  <si>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</si>
  <si>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</si>
  <si>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</si>
  <si>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</si>
  <si>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</si>
  <si>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</si>
  <si>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</si>
  <si>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</si>
  <si>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</si>
  <si>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</si>
  <si>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</si>
  <si>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</si>
  <si>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</si>
  <si>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</si>
  <si>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</si>
  <si>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</si>
  <si>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</si>
  <si>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</si>
  <si>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</si>
  <si>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</si>
  <si>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</si>
  <si>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</si>
  <si>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</si>
  <si>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</si>
  <si>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</si>
  <si>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</si>
  <si>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</si>
  <si>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</si>
  <si>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</si>
  <si>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</si>
  <si>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</si>
  <si>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</si>
  <si>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</si>
  <si>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</si>
  <si>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</si>
  <si>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</si>
  <si>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</si>
  <si>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</si>
  <si>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</si>
  <si>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</si>
  <si>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</si>
  <si>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</si>
  <si>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</si>
  <si>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</si>
  <si>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</si>
  <si>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</si>
  <si>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</si>
  <si>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</si>
  <si>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</si>
  <si>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</si>
  <si>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</si>
  <si>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</si>
  <si>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</si>
  <si>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</si>
  <si>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</si>
  <si>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</si>
  <si>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</si>
  <si>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</si>
  <si>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</si>
  <si>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</si>
  <si>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</si>
  <si>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</si>
  <si>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</si>
  <si>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</si>
  <si>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</si>
  <si>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</si>
  <si>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</si>
  <si>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</si>
  <si>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</si>
  <si>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</si>
  <si>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</si>
  <si>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</si>
  <si>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</si>
  <si>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</si>
  <si>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</si>
  <si>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</si>
  <si>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</si>
  <si>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</si>
  <si>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</si>
  <si>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</si>
  <si>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</si>
  <si>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</si>
  <si>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</si>
  <si>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</si>
  <si>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</si>
  <si>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</si>
  <si>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</si>
  <si>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</si>
  <si>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</si>
  <si>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</si>
  <si>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</si>
  <si>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</si>
  <si>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</si>
  <si>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</si>
  <si>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</si>
  <si>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</si>
  <si>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</si>
  <si>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</si>
  <si>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</si>
  <si>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</si>
  <si>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</si>
  <si>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</si>
  <si>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</si>
  <si>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</si>
  <si>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</si>
  <si>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</si>
  <si>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</si>
  <si>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</si>
  <si>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</si>
  <si>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</si>
  <si>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</si>
  <si>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</si>
  <si>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</si>
  <si>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</si>
  <si>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</si>
  <si>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</si>
  <si>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</si>
  <si>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</si>
  <si>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</si>
  <si>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</si>
  <si>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</si>
  <si>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</si>
  <si>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</si>
  <si>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</si>
  <si>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</si>
  <si>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</si>
  <si>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</si>
  <si>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</si>
  <si>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</si>
  <si>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</si>
  <si>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</si>
  <si>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</si>
  <si>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</si>
  <si>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</si>
  <si>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</si>
  <si>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</si>
  <si>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</si>
  <si>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</si>
  <si>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</si>
  <si>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</si>
  <si>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</si>
  <si>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</si>
  <si>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</si>
  <si>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</si>
  <si>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</si>
  <si>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</si>
  <si>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</si>
  <si>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</si>
  <si>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</si>
  <si>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</si>
  <si>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</si>
  <si>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</si>
  <si>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</si>
  <si>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</si>
  <si>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</si>
  <si>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</si>
  <si>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</si>
  <si>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</si>
  <si>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</si>
  <si>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</si>
  <si>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</si>
  <si>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</si>
  <si>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</si>
  <si>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</si>
  <si>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</si>
  <si>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</si>
  <si>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</si>
  <si>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</si>
  <si>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</si>
  <si>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</si>
  <si>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</si>
  <si>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</si>
  <si>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</si>
  <si>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</si>
  <si>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</si>
  <si>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</si>
  <si>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</si>
  <si>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</si>
  <si>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</si>
  <si>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</si>
  <si>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</si>
  <si>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</si>
  <si>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</si>
  <si>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</si>
  <si>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</si>
  <si>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</si>
  <si>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</si>
  <si>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</si>
  <si>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</si>
  <si>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</si>
  <si>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</si>
  <si>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</si>
  <si>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</si>
  <si>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</si>
  <si>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</si>
  <si>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</si>
  <si>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</si>
  <si>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</si>
  <si>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</si>
  <si>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</si>
  <si>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</si>
  <si>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</si>
  <si>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</si>
  <si>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</si>
  <si>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</si>
  <si>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</si>
  <si>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</si>
  <si>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</si>
  <si>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</si>
  <si>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</si>
  <si>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</si>
  <si>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</si>
  <si>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</si>
  <si>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</si>
  <si>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</si>
  <si>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</si>
  <si>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</si>
  <si>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</si>
  <si>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</si>
  <si>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</si>
  <si>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</si>
  <si>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</si>
  <si>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</si>
  <si>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</si>
  <si>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</si>
  <si>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</si>
  <si>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</si>
  <si>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</si>
  <si>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</si>
  <si>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</si>
  <si>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</si>
  <si>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</si>
  <si>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</si>
  <si>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</si>
  <si>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</si>
  <si>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</si>
  <si>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</si>
  <si>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</si>
  <si>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</si>
  <si>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</si>
  <si>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</si>
  <si>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</si>
  <si>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</si>
  <si>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</si>
  <si>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</si>
  <si>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</si>
  <si>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</si>
  <si>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</si>
  <si>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</si>
  <si>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</si>
  <si>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</si>
  <si>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</si>
  <si>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</si>
  <si>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</si>
  <si>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</si>
  <si>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</si>
  <si>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</si>
  <si>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</si>
  <si>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</si>
  <si>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</si>
  <si>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</si>
  <si>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</si>
  <si>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</si>
  <si>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</si>
  <si>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</si>
  <si>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</si>
  <si>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</si>
  <si>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</si>
  <si>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</si>
  <si>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</si>
  <si>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</si>
  <si>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</si>
  <si>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</si>
  <si>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</si>
  <si>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</si>
  <si>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</si>
  <si>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</si>
  <si>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</si>
  <si>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</si>
  <si>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</si>
  <si>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</si>
  <si>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</si>
  <si>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</si>
  <si>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</si>
  <si>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</si>
  <si>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</si>
  <si>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</si>
  <si>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</si>
  <si>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</si>
  <si>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</si>
  <si>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</si>
  <si>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</si>
  <si>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</si>
  <si>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</si>
  <si>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</si>
  <si>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</si>
  <si>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</si>
  <si>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</si>
  <si>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</si>
  <si>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</si>
  <si>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</si>
  <si>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</si>
  <si>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</si>
  <si>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</si>
  <si>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</si>
  <si>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</si>
  <si>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</si>
  <si>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</si>
  <si>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</si>
  <si>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</si>
  <si>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</si>
  <si>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</si>
  <si>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</si>
  <si>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</si>
  <si>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</si>
  <si>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</si>
  <si>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</si>
  <si>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</si>
  <si>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</si>
  <si>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</si>
  <si>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</si>
  <si>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</si>
  <si>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</si>
  <si>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</si>
  <si>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</si>
  <si>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</si>
  <si>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</si>
  <si>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</si>
  <si>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</si>
  <si>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</si>
  <si>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</si>
  <si>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</si>
  <si>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</si>
  <si>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</si>
  <si>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</si>
  <si>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</si>
  <si>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</si>
  <si>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</si>
  <si>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</si>
  <si>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</si>
  <si>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</si>
  <si>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</si>
  <si>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</si>
  <si>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</si>
  <si>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</si>
  <si>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</si>
  <si>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</si>
  <si>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</si>
  <si>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</si>
  <si>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</si>
  <si>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</si>
  <si>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</si>
  <si>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</si>
  <si>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</si>
  <si>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</si>
  <si>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</si>
  <si>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</si>
  <si>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</si>
  <si>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</si>
  <si>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</si>
  <si>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</si>
  <si>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</si>
  <si>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</si>
  <si>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</si>
  <si>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</si>
  <si>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</si>
  <si>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</si>
  <si>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</si>
  <si>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</si>
  <si>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</si>
  <si>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</si>
  <si>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</si>
  <si>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</si>
  <si>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</si>
  <si>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</si>
  <si>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</si>
  <si>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</si>
  <si>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</si>
  <si>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</si>
  <si>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</si>
  <si>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</si>
  <si>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</si>
  <si>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</si>
  <si>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</si>
  <si>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</si>
  <si>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</si>
  <si>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</si>
  <si>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</si>
  <si>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</si>
  <si>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</si>
  <si>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</si>
  <si>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</si>
  <si>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</si>
  <si>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</si>
  <si>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</si>
  <si>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</si>
  <si>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</si>
  <si>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</si>
  <si>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</si>
  <si>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</si>
  <si>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</si>
  <si>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</si>
  <si>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</si>
  <si>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</si>
  <si>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</si>
  <si>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</si>
  <si>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</si>
  <si>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</si>
  <si>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</si>
  <si>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</si>
  <si>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</si>
  <si>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</si>
  <si>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</si>
  <si>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</si>
  <si>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</si>
  <si>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</si>
  <si>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</si>
  <si>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</si>
  <si>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</si>
  <si>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</si>
  <si>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</si>
  <si>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</si>
  <si>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</si>
  <si>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</si>
  <si>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</si>
  <si>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</si>
  <si>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</si>
  <si>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</si>
  <si>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</si>
  <si>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</si>
  <si>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</si>
  <si>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</si>
  <si>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</si>
  <si>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</si>
  <si>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</si>
  <si>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</si>
  <si>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</si>
  <si>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</si>
  <si>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</si>
  <si>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</si>
  <si>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</si>
  <si>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</si>
  <si>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</si>
  <si>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</si>
  <si>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</si>
  <si>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</si>
  <si>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</si>
  <si>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</si>
  <si>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</si>
  <si>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</si>
  <si>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</si>
  <si>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</si>
  <si>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</si>
  <si>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</si>
  <si>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</si>
  <si>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</si>
  <si>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</si>
  <si>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</si>
  <si>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</si>
  <si>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</si>
  <si>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</si>
  <si>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</si>
  <si>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</si>
  <si>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</si>
  <si>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</si>
  <si>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</si>
  <si>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</si>
  <si>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</si>
  <si>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</si>
  <si>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</si>
  <si>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</si>
  <si>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</si>
  <si>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</si>
  <si>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</si>
  <si>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</si>
  <si>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</si>
  <si>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</si>
  <si>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</si>
  <si>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</si>
  <si>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</si>
  <si>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</si>
  <si>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</si>
  <si>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</si>
  <si>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</si>
  <si>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</si>
  <si>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</si>
  <si>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</si>
  <si>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</si>
  <si>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</si>
  <si>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</si>
  <si>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</si>
  <si>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</si>
  <si>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</si>
  <si>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</si>
  <si>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</si>
  <si>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</si>
  <si>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</si>
  <si>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</si>
  <si>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</si>
  <si>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</si>
  <si>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</si>
  <si>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</si>
  <si>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</si>
  <si>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</si>
  <si>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</si>
  <si>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</si>
  <si>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</si>
  <si>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</si>
  <si>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</si>
  <si>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</si>
  <si>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</si>
  <si>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</si>
  <si>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</si>
  <si>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</si>
  <si>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</si>
  <si>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</si>
  <si>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</si>
  <si>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</si>
  <si>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</si>
  <si>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</si>
  <si>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</si>
  <si>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</si>
  <si>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</si>
  <si>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</si>
  <si>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</si>
  <si>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</si>
  <si>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</si>
  <si>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</si>
  <si>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</si>
  <si>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</si>
  <si>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</si>
  <si>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</si>
  <si>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</si>
  <si>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</si>
  <si>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</si>
  <si>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</si>
  <si>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</si>
  <si>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</si>
  <si>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</si>
  <si>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</si>
  <si>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</si>
  <si>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</si>
  <si>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</si>
  <si>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</si>
  <si>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</si>
  <si>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</si>
  <si>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</si>
  <si>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</si>
  <si>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</si>
  <si>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</si>
  <si>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</si>
  <si>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</si>
  <si>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</si>
  <si>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</si>
  <si>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</si>
  <si>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</si>
  <si>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</si>
  <si>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</si>
  <si>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</si>
  <si>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</si>
  <si>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</si>
  <si>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</si>
  <si>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</si>
  <si>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</si>
  <si>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</si>
  <si>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</si>
  <si>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</si>
  <si>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</si>
  <si>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</si>
  <si>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</si>
  <si>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</si>
  <si>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</si>
  <si>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</si>
  <si>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</si>
  <si>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</si>
  <si>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</si>
  <si>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</si>
  <si>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</si>
  <si>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</si>
  <si>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</si>
  <si>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</si>
  <si>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</si>
  <si>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</si>
  <si>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</si>
  <si>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</si>
  <si>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</si>
  <si>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</si>
  <si>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</si>
  <si>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</si>
  <si>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</si>
  <si>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</si>
  <si>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</si>
  <si>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</si>
  <si>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</si>
  <si>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</si>
  <si>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</si>
  <si>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</si>
  <si>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</si>
  <si>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</si>
  <si>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</si>
  <si>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</si>
  <si>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</si>
  <si>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</si>
  <si>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</si>
  <si>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</si>
  <si>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</si>
  <si>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</si>
  <si>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</si>
  <si>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</si>
  <si>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</si>
  <si>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</si>
  <si>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</si>
  <si>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</si>
  <si>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</si>
  <si>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</si>
  <si>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</si>
  <si>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</si>
  <si>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</si>
  <si>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</si>
  <si>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</si>
  <si>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</si>
  <si>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</si>
  <si>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</si>
  <si>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</si>
  <si>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</si>
  <si>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</si>
  <si>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</si>
  <si>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</si>
  <si>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</si>
  <si>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</si>
  <si>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</si>
  <si>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</si>
  <si>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</si>
  <si>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</si>
  <si>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</si>
  <si>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</si>
  <si>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</si>
  <si>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</si>
  <si>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</si>
  <si>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</si>
  <si>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</si>
  <si>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</si>
  <si>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</si>
  <si>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</si>
  <si>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</si>
  <si>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</si>
  <si>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</si>
  <si>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</si>
  <si>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</si>
  <si>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</si>
  <si>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</si>
  <si>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</si>
  <si>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</si>
  <si>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</si>
  <si>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</si>
  <si>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</si>
  <si>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</si>
  <si>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</si>
  <si>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</si>
  <si>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</si>
  <si>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</si>
  <si>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</si>
  <si>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</si>
  <si>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</si>
  <si>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</si>
  <si>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</si>
  <si>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</si>
  <si>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</si>
  <si>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</si>
  <si>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</si>
  <si>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</si>
  <si>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</si>
  <si>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</si>
  <si>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</si>
  <si>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</si>
  <si>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</si>
  <si>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</si>
  <si>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</si>
  <si>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</si>
  <si>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</si>
  <si>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</si>
  <si>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</si>
  <si>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</si>
  <si>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</si>
  <si>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</si>
  <si>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</si>
  <si>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</si>
  <si>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</si>
  <si>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</si>
  <si>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</si>
  <si>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</si>
  <si>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</si>
  <si>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</si>
  <si>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</si>
  <si>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</si>
  <si>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</si>
  <si>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</si>
  <si>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</si>
  <si>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</si>
  <si>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</si>
  <si>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</si>
  <si>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</si>
  <si>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</si>
  <si>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</si>
  <si>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</si>
  <si>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</si>
  <si>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</si>
  <si>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</si>
  <si>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</si>
  <si>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</si>
  <si>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</si>
  <si>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</si>
  <si>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</si>
  <si>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</si>
  <si>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</si>
  <si>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</si>
  <si>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</si>
  <si>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</si>
  <si>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</si>
  <si>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</si>
  <si>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</si>
  <si>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</si>
  <si>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</si>
  <si>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</si>
  <si>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</si>
  <si>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</si>
  <si>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</si>
  <si>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</si>
  <si>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</si>
  <si>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</si>
  <si>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</si>
  <si>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</si>
  <si>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</si>
  <si>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</si>
  <si>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</si>
  <si>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</si>
  <si>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</si>
  <si>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</si>
  <si>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</si>
  <si>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</si>
  <si>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</si>
  <si>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</si>
  <si>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</si>
  <si>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</si>
  <si>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</si>
  <si>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</si>
  <si>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</si>
  <si>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</si>
  <si>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</si>
  <si>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</si>
  <si>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</si>
  <si>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</si>
  <si>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</si>
  <si>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</si>
  <si>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</si>
  <si>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</si>
  <si>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</si>
  <si>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</si>
  <si>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</si>
  <si>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</si>
  <si>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</si>
  <si>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</si>
  <si>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</si>
  <si>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</si>
  <si>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</si>
  <si>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</si>
  <si>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</si>
  <si>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</si>
  <si>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</si>
  <si>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</si>
  <si>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</si>
  <si>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</si>
  <si>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</si>
  <si>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</si>
  <si>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</si>
  <si>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</si>
  <si>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</si>
  <si>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</si>
  <si>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</si>
  <si>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</si>
  <si>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</si>
  <si>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</si>
  <si>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</si>
  <si>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</si>
  <si>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</si>
  <si>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</si>
  <si>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</si>
  <si>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</si>
  <si>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</si>
  <si>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</si>
  <si>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</si>
  <si>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</si>
  <si>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</si>
  <si>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</si>
  <si>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</si>
  <si>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</si>
  <si>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</si>
  <si>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</si>
  <si>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</si>
  <si>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</si>
  <si>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</si>
  <si>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</si>
  <si>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</si>
  <si>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</si>
  <si>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</si>
  <si>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</si>
  <si>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</si>
  <si>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</si>
  <si>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</si>
  <si>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</si>
  <si>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</si>
  <si>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</si>
  <si>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</si>
  <si>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</si>
  <si>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</si>
  <si>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</si>
  <si>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</si>
  <si>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</si>
  <si>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</si>
  <si>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</si>
  <si>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</si>
  <si>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</si>
  <si>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</si>
  <si>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</si>
  <si>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</si>
  <si>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</si>
  <si>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</si>
  <si>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</si>
  <si>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</si>
  <si>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</si>
  <si>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</si>
  <si>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</si>
  <si>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</si>
  <si>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</si>
  <si>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</si>
  <si>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</si>
  <si>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</si>
  <si>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</si>
  <si>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</si>
  <si>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</si>
  <si>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</si>
  <si>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</si>
  <si>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</si>
  <si>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</si>
  <si>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</si>
  <si>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</si>
  <si>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</si>
  <si>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</si>
  <si>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</si>
  <si>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</si>
  <si>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</si>
  <si>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</si>
  <si>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</si>
  <si>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</si>
  <si>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</si>
  <si>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</si>
  <si>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</si>
  <si>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</si>
  <si>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</si>
  <si>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</si>
  <si>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</si>
  <si>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</si>
  <si>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</si>
  <si>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</si>
  <si>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</si>
  <si>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</si>
  <si>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</si>
  <si>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</si>
  <si>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</si>
  <si>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</si>
  <si>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</si>
  <si>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</si>
  <si>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</si>
  <si>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</si>
  <si>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</si>
  <si>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</si>
  <si>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</si>
  <si>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</si>
  <si>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</si>
  <si>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</si>
  <si>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</si>
  <si>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</si>
  <si>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</si>
  <si>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</si>
  <si>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</si>
  <si>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</si>
  <si>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</si>
  <si>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</si>
  <si>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</si>
  <si>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</si>
  <si>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</si>
  <si>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</si>
  <si>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</si>
  <si>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</si>
  <si>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</si>
  <si>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</si>
  <si>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</si>
  <si>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</si>
  <si>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</si>
  <si>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</si>
  <si>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</si>
  <si>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</si>
  <si>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</si>
  <si>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</si>
  <si>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</si>
  <si>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</si>
  <si>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</si>
  <si>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</si>
  <si>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</si>
  <si>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</si>
  <si>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</si>
  <si>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</si>
  <si>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</si>
  <si>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</si>
  <si>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</si>
  <si>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</si>
  <si>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</si>
  <si>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</si>
  <si>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</si>
  <si>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</si>
  <si>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</si>
  <si>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</si>
  <si>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</si>
  <si>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</si>
  <si>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</si>
  <si>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</si>
  <si>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</si>
  <si>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</si>
  <si>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</si>
  <si>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</si>
  <si>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</si>
  <si>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</si>
  <si>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</si>
  <si>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</si>
  <si>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</si>
  <si>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</si>
  <si>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</si>
  <si>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</si>
  <si>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</si>
  <si>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</si>
  <si>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</si>
  <si>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</si>
  <si>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</si>
  <si>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</si>
  <si>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</si>
  <si>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</si>
  <si>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</si>
  <si>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</si>
  <si>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</si>
  <si>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</si>
  <si>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</si>
  <si>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</si>
  <si>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</si>
  <si>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</si>
  <si>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</si>
  <si>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</si>
  <si>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</si>
  <si>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</si>
  <si>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</si>
  <si>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</si>
  <si>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</si>
  <si>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</si>
  <si>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</si>
  <si>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</si>
  <si>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</si>
  <si>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</si>
  <si>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</si>
  <si>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</si>
  <si>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</si>
  <si>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</si>
  <si>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</si>
  <si>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</si>
  <si>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</si>
  <si>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</si>
  <si>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</si>
  <si>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</si>
  <si>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</si>
  <si>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</si>
  <si>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</si>
  <si>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</si>
  <si>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</si>
  <si>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</si>
  <si>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</si>
  <si>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</si>
  <si>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</si>
  <si>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</si>
  <si>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</si>
  <si>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</si>
  <si>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</si>
  <si>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</si>
  <si>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</si>
  <si>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</si>
  <si>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</si>
  <si>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</si>
  <si>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</si>
  <si>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</si>
  <si>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</si>
  <si>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</si>
  <si>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</si>
  <si>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</si>
  <si>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</si>
  <si>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</si>
  <si>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</si>
  <si>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</si>
  <si>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</si>
  <si>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</si>
  <si>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</si>
  <si>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</si>
  <si>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</si>
  <si>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</si>
  <si>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</si>
  <si>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</si>
  <si>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</si>
  <si>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</si>
  <si>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</si>
  <si>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</si>
  <si>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</si>
  <si>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</si>
  <si>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</si>
  <si>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</si>
  <si>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</si>
  <si>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</si>
  <si>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</si>
  <si>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</si>
  <si>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</si>
  <si>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</si>
  <si>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</si>
  <si>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</si>
  <si>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</si>
  <si>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</si>
  <si>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</si>
  <si>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</si>
  <si>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</si>
  <si>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</si>
  <si>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</si>
  <si>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</si>
  <si>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</si>
  <si>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</si>
  <si>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</si>
  <si>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</si>
  <si>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</si>
  <si>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</si>
  <si>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</si>
  <si>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</si>
  <si>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</si>
  <si>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</si>
  <si>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</si>
  <si>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</si>
  <si>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</si>
  <si>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</si>
  <si>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</si>
  <si>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</si>
  <si>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</si>
  <si>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</si>
  <si>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</si>
  <si>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</si>
  <si>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</si>
  <si>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</si>
  <si>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</si>
  <si>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</si>
  <si>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</si>
  <si>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</si>
  <si>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</si>
  <si>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</si>
  <si>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</si>
  <si>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</si>
  <si>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</si>
  <si>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</si>
  <si>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</si>
  <si>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</si>
  <si>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</si>
  <si>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</si>
  <si>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</si>
  <si>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</si>
  <si>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</si>
  <si>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</si>
  <si>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</si>
  <si>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</si>
  <si>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</si>
  <si>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</si>
  <si>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</si>
  <si>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</si>
  <si>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</si>
  <si>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</si>
  <si>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</si>
  <si>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</si>
  <si>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</si>
  <si>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</si>
  <si>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</si>
  <si>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</si>
  <si>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</si>
  <si>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</si>
  <si>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</si>
  <si>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</si>
  <si>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</si>
  <si>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</si>
  <si>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</si>
  <si>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</si>
  <si>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</si>
  <si>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</si>
  <si>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</si>
  <si>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</si>
  <si>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</si>
  <si>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</si>
  <si>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</si>
  <si>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</si>
  <si>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</si>
  <si>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</si>
  <si>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</si>
  <si>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</si>
  <si>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</si>
  <si>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</si>
  <si>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</si>
  <si>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</si>
  <si>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</si>
  <si>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</si>
  <si>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</si>
  <si>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</si>
  <si>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</si>
  <si>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</si>
  <si>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</si>
  <si>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</si>
  <si>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</si>
  <si>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</si>
  <si>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</si>
  <si>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</si>
  <si>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</si>
  <si>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</si>
  <si>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</si>
  <si>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</si>
  <si>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</si>
  <si>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</si>
  <si>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</si>
  <si>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</si>
  <si>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</si>
  <si>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</si>
  <si>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</si>
  <si>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</si>
  <si>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</si>
  <si>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</si>
  <si>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</si>
  <si>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</si>
  <si>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</si>
  <si>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</si>
  <si>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</si>
  <si>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</si>
  <si>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</si>
  <si>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</si>
  <si>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</si>
  <si>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</si>
  <si>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</si>
  <si>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</si>
  <si>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</si>
  <si>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</si>
  <si>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</si>
  <si>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</si>
  <si>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</si>
  <si>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</si>
  <si>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</si>
  <si>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</si>
  <si>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</si>
  <si>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</si>
  <si>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</si>
  <si>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</si>
  <si>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</si>
  <si>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</si>
  <si>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</si>
  <si>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</si>
  <si>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</si>
  <si>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</si>
  <si>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</si>
  <si>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</si>
  <si>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</si>
  <si>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</si>
  <si>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</si>
  <si>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</si>
  <si>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</si>
  <si>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</si>
  <si>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</si>
  <si>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</si>
  <si>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</si>
  <si>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</si>
  <si>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</si>
  <si>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</si>
  <si>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</si>
  <si>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</si>
  <si>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</si>
  <si>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</si>
  <si>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</si>
  <si>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</si>
  <si>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</si>
  <si>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</si>
  <si>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</si>
  <si>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</si>
  <si>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</si>
  <si>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</si>
  <si>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</si>
  <si>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</si>
  <si>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</si>
  <si>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</si>
  <si>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</si>
  <si>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</si>
  <si>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</si>
  <si>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</si>
  <si>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</si>
  <si>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</si>
  <si>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</si>
  <si>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</si>
  <si>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</si>
  <si>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</si>
  <si>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</si>
  <si>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</si>
  <si>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</si>
  <si>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</si>
  <si>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</si>
  <si>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</si>
  <si>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</si>
  <si>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</si>
  <si>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</si>
  <si>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</si>
  <si>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</si>
  <si>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</si>
  <si>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</si>
  <si>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</si>
  <si>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</si>
  <si>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</si>
  <si>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</si>
  <si>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</si>
  <si>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</si>
  <si>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</si>
  <si>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</si>
  <si>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</si>
  <si>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</si>
  <si>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</si>
  <si>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</si>
  <si>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</si>
  <si>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</si>
  <si>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</si>
  <si>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</si>
  <si>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</si>
  <si>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</si>
  <si>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</si>
  <si>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</si>
  <si>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</si>
  <si>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</si>
  <si>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</si>
  <si>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</si>
  <si>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</si>
  <si>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</si>
  <si>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</si>
  <si>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</si>
  <si>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</si>
  <si>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</si>
  <si>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</si>
  <si>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</si>
  <si>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</si>
  <si>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</si>
  <si>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</si>
  <si>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</si>
  <si>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</si>
  <si>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</si>
  <si>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</si>
  <si>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</si>
  <si>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</si>
  <si>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</si>
  <si>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</si>
  <si>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</si>
  <si>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</si>
  <si>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</si>
  <si>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</si>
  <si>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</si>
  <si>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</si>
  <si>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</si>
  <si>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</si>
  <si>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</si>
  <si>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</si>
  <si>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</si>
  <si>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</si>
  <si>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</si>
  <si>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</si>
  <si>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</si>
  <si>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</si>
  <si>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</si>
  <si>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</si>
  <si>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</si>
  <si>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</si>
  <si>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</si>
  <si>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</si>
  <si>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</si>
  <si>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</si>
  <si>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</si>
  <si>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</si>
  <si>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</si>
  <si>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</si>
  <si>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</si>
  <si>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</si>
  <si>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</si>
  <si>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</si>
  <si>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</si>
  <si>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</si>
  <si>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</si>
  <si>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</si>
  <si>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</si>
  <si>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</si>
  <si>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</si>
  <si>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</si>
  <si>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</si>
  <si>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</si>
  <si>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</si>
  <si>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</si>
  <si>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</si>
  <si>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</si>
  <si>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</si>
  <si>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</si>
  <si>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</si>
  <si>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</si>
  <si>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</si>
  <si>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</si>
  <si>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</si>
  <si>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</si>
  <si>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</si>
  <si>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</si>
  <si>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</si>
  <si>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</si>
  <si>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</si>
  <si>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</si>
  <si>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</si>
  <si>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</si>
  <si>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</si>
  <si>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</si>
  <si>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</si>
  <si>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</si>
  <si>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</si>
  <si>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</si>
  <si>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</si>
  <si>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</si>
  <si>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</si>
  <si>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</si>
  <si>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</si>
  <si>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</si>
  <si>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</si>
  <si>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</si>
  <si>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</si>
  <si>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</si>
  <si>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</si>
  <si>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</si>
  <si>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</si>
  <si>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</si>
  <si>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</si>
  <si>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</si>
  <si>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</si>
  <si>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</si>
  <si>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</si>
  <si>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</si>
  <si>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</si>
  <si>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</si>
  <si>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</si>
  <si>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</si>
  <si>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</si>
  <si>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</si>
  <si>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</si>
  <si>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</si>
  <si>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</si>
  <si>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</si>
  <si>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</si>
  <si>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</si>
  <si>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</si>
  <si>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</si>
  <si>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</si>
  <si>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</si>
  <si>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</si>
  <si>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</si>
  <si>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</si>
  <si>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</si>
  <si>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</si>
  <si>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</si>
  <si>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</si>
  <si>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</si>
  <si>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</si>
  <si>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</si>
  <si>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</si>
  <si>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</si>
  <si>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</si>
  <si>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</si>
  <si>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</si>
  <si>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</si>
  <si>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</si>
  <si>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</si>
  <si>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</si>
  <si>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</si>
  <si>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</si>
  <si>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</si>
  <si>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</si>
  <si>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</si>
  <si>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</si>
  <si>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</si>
  <si>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</si>
  <si>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</si>
  <si>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</si>
  <si>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</si>
  <si>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</si>
  <si>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</si>
  <si>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</si>
  <si>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</si>
  <si>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</si>
  <si>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</si>
  <si>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</si>
  <si>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</si>
  <si>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</si>
  <si>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</si>
  <si>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</si>
  <si>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</si>
  <si>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</si>
  <si>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</si>
  <si>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</si>
  <si>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</si>
  <si>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</si>
  <si>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</si>
  <si>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</si>
  <si>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</si>
  <si>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</si>
  <si>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</si>
  <si>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</si>
  <si>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</si>
  <si>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</si>
  <si>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</si>
  <si>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</si>
  <si>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</si>
  <si>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</si>
  <si>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</si>
  <si>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</si>
  <si>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</si>
  <si>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</si>
  <si>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</si>
  <si>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</si>
  <si>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</si>
  <si>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</si>
  <si>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</si>
  <si>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</si>
  <si>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</si>
  <si>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</si>
  <si>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</si>
  <si>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</si>
  <si>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</si>
  <si>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</si>
  <si>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</si>
  <si>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</si>
  <si>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</si>
  <si>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</si>
  <si>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</si>
  <si>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</si>
  <si>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</si>
  <si>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</si>
  <si>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</si>
  <si>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</si>
  <si>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</si>
  <si>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</si>
  <si>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</si>
  <si>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</si>
  <si>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</si>
  <si>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</si>
  <si>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</si>
  <si>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</si>
  <si>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</si>
  <si>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</si>
  <si>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</si>
  <si>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</si>
  <si>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</si>
  <si>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</si>
  <si>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</si>
  <si>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</si>
  <si>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</si>
  <si>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</si>
  <si>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</si>
  <si>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</si>
  <si>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</si>
  <si>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</si>
  <si>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</si>
  <si>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</si>
  <si>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</si>
  <si>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</si>
  <si>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</si>
  <si>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</si>
  <si>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</si>
  <si>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</si>
  <si>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</si>
  <si>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</si>
  <si>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</si>
  <si>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</si>
  <si>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</si>
  <si>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</si>
  <si>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</si>
  <si>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</si>
  <si>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</si>
  <si>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</si>
  <si>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</si>
  <si>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</si>
  <si>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</si>
  <si>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</si>
  <si>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</si>
  <si>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</si>
  <si>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</si>
  <si>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</si>
  <si>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</si>
  <si>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</si>
  <si>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</si>
  <si>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</si>
  <si>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</si>
  <si>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</si>
  <si>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</si>
  <si>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</si>
  <si>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</si>
  <si>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</si>
  <si>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</si>
  <si>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</si>
  <si>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</si>
  <si>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</si>
  <si>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</si>
  <si>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</si>
  <si>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</si>
  <si>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</si>
  <si>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</si>
  <si>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</si>
  <si>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</si>
  <si>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</si>
  <si>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</si>
  <si>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</si>
  <si>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</si>
  <si>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</si>
  <si>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</si>
  <si>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</si>
  <si>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</si>
  <si>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</si>
  <si>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</si>
  <si>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</si>
  <si>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</si>
  <si>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</si>
  <si>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</si>
  <si>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</si>
  <si>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</si>
  <si>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</si>
  <si>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</si>
  <si>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</si>
  <si>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</si>
  <si>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</si>
  <si>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</si>
  <si>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</si>
  <si>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</si>
  <si>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</si>
  <si>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</si>
  <si>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</si>
  <si>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</si>
  <si>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</si>
  <si>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</si>
  <si>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</si>
  <si>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</si>
  <si>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</si>
  <si>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</si>
  <si>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</si>
  <si>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</si>
  <si>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</si>
  <si>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</si>
  <si>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</si>
  <si>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</si>
  <si>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</si>
  <si>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</si>
  <si>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</si>
  <si>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</si>
  <si>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</si>
  <si>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</si>
  <si>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</si>
  <si>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</si>
  <si>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</si>
  <si>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</si>
  <si>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</si>
  <si>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</si>
  <si>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</si>
  <si>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</si>
  <si>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</si>
  <si>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</si>
  <si>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</si>
  <si>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</si>
  <si>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</si>
  <si>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</si>
  <si>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</si>
  <si>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</si>
  <si>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</si>
  <si>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</si>
  <si>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</si>
  <si>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</si>
  <si>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</si>
  <si>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</si>
  <si>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</si>
  <si>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</si>
  <si>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</si>
  <si>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</si>
  <si>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</si>
  <si>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</si>
  <si>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</si>
  <si>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</si>
  <si>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</si>
  <si>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</si>
  <si>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</si>
  <si>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</si>
  <si>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</si>
  <si>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</si>
  <si>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</si>
  <si>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</si>
  <si>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</si>
  <si>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</si>
  <si>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</si>
  <si>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</si>
  <si>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</si>
  <si>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</si>
  <si>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</si>
  <si>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</si>
  <si>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</si>
  <si>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</si>
  <si>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</si>
  <si>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</si>
  <si>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</si>
  <si>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</si>
  <si>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</si>
  <si>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</si>
  <si>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</si>
  <si>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</si>
  <si>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</si>
  <si>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</si>
  <si>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</si>
  <si>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</si>
  <si>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</si>
  <si>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</si>
  <si>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</si>
  <si>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</si>
  <si>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</si>
  <si>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</si>
  <si>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</si>
  <si>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</si>
  <si>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</si>
  <si>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</si>
  <si>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</si>
  <si>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</si>
  <si>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</si>
  <si>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</si>
  <si>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</si>
  <si>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</si>
  <si>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</si>
  <si>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</si>
  <si>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</si>
  <si>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</si>
  <si>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</si>
  <si>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</si>
  <si>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</si>
  <si>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</si>
  <si>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</si>
  <si>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</si>
  <si>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</si>
  <si>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</si>
  <si>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</si>
  <si>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</si>
  <si>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</si>
  <si>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</si>
  <si>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</si>
  <si>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</si>
  <si>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</si>
  <si>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</si>
  <si>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</si>
  <si>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</si>
  <si>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</si>
  <si>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</si>
  <si>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</si>
  <si>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</si>
  <si>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</si>
  <si>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</si>
  <si>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</si>
  <si>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</si>
  <si>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</si>
  <si>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</si>
  <si>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</si>
  <si>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</si>
  <si>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</si>
  <si>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</si>
  <si>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</si>
  <si>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</si>
  <si>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</si>
  <si>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</si>
  <si>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</si>
  <si>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</si>
  <si>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</si>
  <si>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</si>
  <si>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</si>
  <si>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</si>
  <si>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</si>
  <si>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</si>
  <si>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</si>
  <si>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</si>
  <si>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</si>
  <si>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</si>
  <si>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</si>
  <si>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</si>
  <si>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</si>
  <si>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</si>
  <si>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</si>
  <si>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</si>
  <si>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</si>
  <si>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</si>
  <si>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</si>
  <si>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</si>
  <si>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</si>
  <si>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</si>
  <si>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</si>
  <si>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</si>
  <si>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</si>
  <si>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</si>
  <si>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</si>
  <si>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</si>
  <si>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</si>
  <si>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</si>
  <si>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</si>
  <si>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</si>
  <si>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</si>
  <si>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</si>
  <si>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</si>
  <si>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</si>
  <si>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</si>
  <si>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</si>
  <si>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</si>
  <si>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</si>
  <si>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</si>
  <si>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</si>
  <si>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</si>
  <si>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</si>
  <si>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</si>
  <si>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</si>
  <si>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</si>
  <si>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</si>
  <si>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</si>
  <si>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</si>
  <si>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</si>
  <si>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</si>
  <si>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</si>
  <si>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</si>
  <si>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</si>
  <si>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</si>
  <si>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</si>
  <si>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</si>
  <si>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</si>
  <si>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</si>
  <si>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</si>
  <si>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</si>
  <si>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</si>
  <si>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</si>
  <si>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</si>
  <si>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</si>
  <si>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</si>
  <si>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</si>
  <si>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</si>
  <si>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</si>
  <si>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</si>
  <si>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</si>
  <si>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</si>
  <si>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</si>
  <si>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</si>
  <si>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</si>
  <si>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</si>
  <si>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</si>
  <si>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</si>
  <si>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</si>
  <si>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</si>
  <si>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</si>
  <si>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</si>
  <si>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</si>
  <si>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</si>
  <si>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</si>
  <si>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</si>
  <si>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</si>
  <si>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</si>
  <si>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</si>
  <si>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</si>
  <si>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</si>
  <si>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</si>
  <si>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</si>
  <si>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</si>
  <si>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</si>
  <si>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</si>
  <si>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</si>
  <si>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</si>
  <si>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</si>
  <si>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</si>
  <si>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</si>
  <si>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</si>
  <si>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</si>
  <si>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</si>
  <si>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</si>
  <si>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</si>
  <si>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</si>
  <si>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</si>
  <si>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</si>
  <si>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</si>
  <si>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</si>
  <si>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</si>
  <si>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</si>
  <si>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</si>
  <si>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</si>
  <si>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</si>
  <si>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</si>
  <si>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</si>
  <si>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</si>
  <si>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</si>
  <si>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</si>
  <si>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</si>
  <si>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</si>
  <si>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</si>
  <si>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</si>
  <si>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</si>
  <si>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</si>
  <si>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</si>
  <si>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</si>
  <si>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</si>
  <si>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</si>
  <si>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</si>
  <si>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</si>
  <si>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</si>
  <si>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</si>
  <si>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</si>
  <si>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</si>
  <si>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</si>
  <si>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</si>
  <si>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</si>
  <si>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</si>
  <si>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</si>
  <si>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</si>
  <si>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</si>
  <si>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</si>
  <si>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</si>
  <si>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</si>
  <si>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</si>
  <si>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</si>
  <si>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</si>
  <si>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</si>
  <si>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</si>
  <si>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</si>
  <si>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</si>
  <si>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</si>
  <si>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</si>
  <si>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</si>
  <si>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</si>
  <si>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</si>
  <si>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</si>
  <si>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</si>
  <si>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</si>
  <si>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</si>
  <si>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</si>
  <si>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</si>
  <si>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</si>
  <si>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</si>
  <si>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</si>
  <si>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</si>
  <si>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</si>
  <si>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</si>
  <si>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</si>
  <si>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</si>
  <si>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</si>
  <si>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</si>
  <si>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</si>
  <si>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</si>
  <si>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</si>
  <si>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</si>
  <si>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</si>
  <si>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</si>
  <si>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</si>
  <si>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</si>
  <si>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</si>
  <si>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</si>
  <si>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</si>
  <si>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</si>
  <si>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</si>
  <si>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</si>
  <si>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</si>
  <si>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</si>
  <si>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</si>
  <si>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</si>
  <si>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</si>
  <si>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</si>
  <si>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</si>
  <si>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</si>
  <si>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</si>
  <si>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</si>
  <si>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</si>
  <si>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</si>
  <si>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</si>
  <si>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</si>
  <si>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</si>
  <si>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</si>
  <si>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</si>
  <si>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</si>
  <si>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</si>
  <si>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</si>
  <si>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</si>
  <si>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</si>
  <si>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</si>
  <si>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</si>
  <si>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</si>
  <si>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</si>
  <si>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</si>
  <si>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</si>
  <si>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</si>
  <si>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</si>
  <si>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</si>
  <si>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</si>
  <si>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</si>
  <si>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</si>
  <si>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</si>
  <si>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</si>
  <si>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</si>
  <si>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</si>
  <si>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</si>
  <si>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</si>
  <si>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</si>
  <si>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</si>
  <si>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</si>
  <si>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</si>
  <si>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</si>
  <si>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</si>
  <si>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</si>
  <si>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</si>
  <si>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</si>
  <si>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</si>
  <si>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</si>
  <si>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</si>
  <si>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</si>
  <si>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</si>
  <si>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</si>
  <si>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</si>
  <si>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</si>
  <si>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</si>
  <si>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</si>
  <si>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</si>
  <si>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</si>
  <si>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</si>
  <si>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</si>
  <si>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</si>
  <si>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</si>
  <si>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</si>
  <si>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</si>
  <si>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</si>
  <si>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</si>
  <si>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</si>
  <si>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</si>
  <si>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</si>
  <si>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</si>
  <si>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</si>
  <si>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</si>
  <si>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</si>
  <si>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</si>
  <si>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</si>
  <si>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</si>
  <si>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</si>
  <si>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</si>
  <si>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</si>
  <si>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</si>
  <si>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</si>
  <si>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</si>
  <si>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</si>
  <si>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</si>
  <si>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</si>
  <si>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</si>
  <si>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</si>
  <si>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</si>
  <si>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</si>
  <si>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</si>
  <si>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</si>
  <si>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</si>
  <si>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</si>
  <si>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</si>
  <si>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</si>
  <si>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</si>
  <si>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</si>
  <si>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</si>
  <si>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</si>
  <si>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</si>
  <si>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</si>
  <si>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</si>
  <si>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</si>
  <si>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</si>
  <si>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</si>
  <si>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</si>
  <si>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</si>
  <si>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</si>
  <si>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</si>
  <si>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</si>
  <si>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</si>
  <si>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</si>
  <si>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</si>
  <si>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</si>
  <si>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</si>
  <si>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</si>
  <si>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</si>
  <si>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</si>
  <si>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</si>
  <si>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</si>
  <si>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</si>
  <si>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</si>
  <si>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</si>
  <si>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</si>
  <si>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</si>
  <si>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</si>
  <si>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</si>
  <si>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</si>
  <si>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</si>
  <si>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</si>
  <si>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</si>
  <si>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</si>
  <si>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</si>
  <si>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</si>
  <si>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</si>
  <si>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</si>
  <si>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</si>
  <si>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</si>
  <si>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</si>
  <si>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</si>
  <si>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</si>
  <si>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</si>
  <si>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</si>
  <si>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</si>
  <si>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</si>
  <si>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</si>
  <si>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</si>
  <si>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</si>
  <si>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</si>
  <si>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</si>
  <si>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</si>
  <si>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</si>
  <si>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</si>
  <si>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</si>
  <si>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</si>
  <si>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</si>
  <si>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</si>
  <si>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</si>
  <si>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</si>
  <si>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</si>
  <si>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</si>
  <si>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</si>
  <si>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</si>
  <si>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</si>
  <si>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</si>
  <si>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</si>
  <si>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</si>
  <si>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</si>
  <si>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</si>
  <si>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</si>
  <si>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</si>
  <si>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</si>
  <si>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</si>
  <si>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</si>
  <si>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</si>
  <si>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</si>
  <si>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</si>
  <si>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</si>
  <si>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</si>
  <si>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</si>
  <si>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</si>
  <si>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</si>
  <si>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</si>
  <si>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</si>
  <si>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</si>
  <si>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</si>
  <si>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</si>
  <si>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</si>
  <si>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</si>
  <si>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</si>
  <si>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</si>
  <si>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</si>
  <si>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</si>
  <si>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</si>
  <si>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</si>
  <si>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</si>
  <si>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</si>
  <si>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</si>
  <si>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</si>
  <si>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</si>
  <si>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</si>
  <si>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</si>
  <si>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</si>
  <si>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</si>
  <si>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</si>
  <si>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</si>
  <si>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</si>
  <si>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</si>
  <si>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</si>
  <si>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</si>
  <si>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</si>
  <si>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</si>
  <si>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</si>
  <si>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</si>
  <si>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</si>
  <si>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</si>
  <si>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</si>
  <si>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</si>
  <si>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</si>
  <si>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</si>
  <si>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</si>
  <si>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</si>
  <si>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</si>
  <si>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</si>
  <si>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</si>
  <si>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</si>
  <si>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</si>
  <si>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</si>
  <si>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</si>
  <si>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</si>
  <si>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</si>
  <si>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</si>
  <si>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</si>
  <si>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</si>
  <si>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</si>
  <si>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</si>
  <si>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</si>
  <si>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</si>
  <si>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</si>
  <si>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</si>
  <si>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</si>
  <si>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</si>
  <si>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</si>
  <si>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</si>
  <si>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</si>
  <si>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</si>
  <si>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</si>
  <si>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</si>
  <si>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</si>
  <si>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</si>
  <si>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</si>
  <si>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</si>
  <si>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</si>
  <si>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</si>
  <si>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</si>
  <si>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</si>
  <si>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</si>
  <si>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</si>
  <si>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</si>
  <si>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</si>
  <si>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</si>
  <si>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</si>
  <si>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</si>
  <si>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</si>
  <si>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</si>
  <si>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</si>
  <si>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</si>
  <si>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</si>
  <si>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</si>
  <si>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</si>
  <si>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</si>
  <si>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</si>
  <si>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</si>
  <si>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</si>
  <si>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</si>
  <si>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</si>
  <si>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</si>
  <si>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</si>
  <si>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</si>
  <si>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</si>
  <si>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</si>
  <si>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</si>
  <si>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</si>
  <si>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</si>
  <si>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</si>
  <si>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</si>
  <si>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</si>
  <si>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</si>
  <si>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</si>
  <si>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</si>
  <si>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</si>
  <si>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</si>
  <si>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</si>
  <si>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</si>
  <si>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</si>
  <si>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</si>
  <si>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</si>
  <si>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</si>
  <si>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</si>
  <si>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</si>
  <si>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</si>
  <si>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</si>
  <si>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</si>
  <si>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</si>
  <si>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</si>
  <si>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</si>
  <si>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</si>
  <si>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</si>
  <si>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</si>
  <si>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</si>
  <si>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</si>
  <si>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</si>
  <si>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</si>
  <si>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</si>
  <si>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</si>
  <si>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</si>
  <si>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</si>
  <si>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</si>
  <si>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</si>
  <si>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</si>
  <si>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</si>
  <si>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</si>
  <si>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</si>
  <si>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</si>
  <si>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</si>
  <si>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</si>
  <si>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</si>
  <si>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</si>
  <si>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</si>
  <si>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</si>
  <si>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</si>
  <si>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</si>
  <si>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</si>
  <si>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</si>
  <si>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</si>
  <si>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</si>
  <si>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</si>
  <si>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</si>
  <si>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</si>
  <si>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</si>
  <si>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</si>
  <si>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</si>
  <si>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</si>
  <si>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</si>
  <si>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</si>
  <si>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</si>
  <si>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</si>
  <si>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</si>
  <si>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</si>
  <si>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</si>
  <si>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</si>
  <si>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</si>
  <si>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</si>
  <si>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</si>
  <si>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</si>
  <si>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</si>
  <si>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</si>
  <si>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</si>
  <si>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</si>
  <si>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</si>
  <si>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</si>
  <si>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</si>
  <si>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</si>
  <si>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</si>
  <si>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</si>
  <si>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</si>
  <si>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</si>
  <si>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</si>
  <si>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</si>
  <si>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</si>
  <si>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</si>
  <si>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</si>
  <si>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</si>
  <si>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</si>
  <si>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</si>
  <si>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</si>
  <si>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</si>
  <si>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</si>
  <si>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</si>
  <si>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</si>
  <si>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</si>
  <si>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</si>
  <si>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</si>
  <si>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</si>
  <si>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</si>
  <si>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</si>
  <si>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</si>
  <si>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</si>
  <si>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</si>
  <si>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</si>
  <si>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</si>
  <si>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</si>
  <si>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</si>
  <si>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</si>
  <si>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</si>
  <si>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</si>
  <si>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</si>
  <si>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</si>
  <si>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</si>
  <si>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</si>
  <si>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</si>
  <si>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</si>
  <si>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</si>
  <si>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</si>
  <si>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</si>
  <si>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</si>
  <si>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</si>
  <si>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</si>
  <si>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</si>
  <si>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</si>
  <si>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</si>
  <si>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</si>
  <si>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</si>
  <si>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</si>
  <si>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</si>
  <si>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</si>
  <si>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</si>
  <si>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</si>
  <si>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</si>
  <si>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</si>
  <si>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</si>
  <si>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</si>
  <si>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</si>
  <si>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</si>
  <si>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</si>
  <si>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</si>
  <si>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</si>
  <si>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</si>
  <si>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</si>
  <si>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</si>
  <si>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</si>
  <si>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</si>
  <si>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</si>
  <si>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</si>
  <si>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</si>
  <si>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</si>
  <si>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</si>
  <si>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</si>
  <si>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</si>
  <si>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</si>
  <si>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</si>
  <si>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</si>
  <si>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</si>
  <si>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</si>
  <si>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</si>
  <si>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</si>
  <si>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</si>
  <si>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</si>
  <si>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</si>
  <si>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</si>
  <si>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</si>
  <si>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</si>
  <si>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</si>
  <si>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</si>
  <si>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</si>
  <si>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</si>
  <si>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</si>
  <si>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</si>
  <si>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</si>
  <si>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</si>
  <si>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</si>
  <si>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</si>
  <si>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</si>
  <si>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</si>
  <si>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</si>
  <si>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</si>
  <si>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</si>
  <si>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</si>
  <si>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</si>
  <si>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</si>
  <si>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</si>
  <si>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</si>
  <si>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</si>
  <si>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</si>
  <si>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</si>
  <si>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</si>
  <si>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</si>
  <si>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</si>
  <si>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</si>
  <si>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</si>
  <si>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</si>
  <si>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</si>
  <si>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</si>
  <si>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</si>
  <si>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</si>
  <si>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</si>
  <si>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</si>
  <si>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</si>
  <si>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</si>
  <si>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</si>
  <si>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</si>
  <si>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</si>
  <si>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</si>
  <si>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</si>
  <si>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</si>
  <si>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</si>
  <si>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</si>
  <si>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</si>
  <si>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</si>
  <si>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</si>
  <si>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</si>
  <si>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</si>
  <si>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</si>
  <si>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</si>
  <si>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</si>
  <si>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</si>
  <si>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</si>
  <si>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</si>
  <si>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</si>
  <si>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</si>
  <si>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</si>
  <si>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</si>
  <si>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</si>
  <si>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</si>
  <si>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</si>
  <si>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</si>
  <si>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</si>
  <si>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</si>
  <si>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</si>
  <si>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</si>
  <si>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</si>
  <si>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</si>
  <si>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</si>
  <si>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</si>
  <si>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</si>
  <si>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</si>
  <si>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</si>
  <si>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</si>
  <si>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</si>
  <si>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</si>
  <si>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</si>
  <si>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</si>
  <si>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</si>
  <si>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</si>
  <si>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</si>
  <si>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</si>
  <si>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</si>
  <si>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</si>
  <si>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</si>
  <si>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</si>
  <si>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</si>
  <si>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</si>
  <si>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</si>
  <si>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</si>
  <si>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</si>
  <si>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</si>
  <si>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</si>
  <si>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</si>
  <si>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</si>
  <si>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</si>
  <si>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</si>
  <si>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</si>
  <si>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</si>
  <si>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</si>
  <si>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</si>
  <si>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</si>
  <si>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</si>
  <si>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</si>
  <si>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</si>
  <si>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</si>
  <si>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</si>
  <si>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</si>
  <si>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</si>
  <si>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</si>
  <si>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</si>
  <si>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</si>
  <si>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</si>
  <si>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</si>
  <si>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</si>
  <si>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</si>
  <si>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</si>
  <si>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</si>
  <si>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</si>
  <si>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</si>
  <si>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</si>
  <si>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</si>
  <si>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</si>
  <si>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</si>
  <si>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</si>
  <si>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</si>
  <si>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</si>
  <si>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</si>
  <si>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</si>
  <si>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</si>
  <si>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</si>
  <si>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</si>
  <si>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</si>
  <si>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</si>
  <si>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</si>
  <si>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</si>
  <si>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</si>
  <si>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</si>
  <si>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</si>
  <si>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</si>
  <si>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</si>
  <si>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</si>
  <si>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</si>
  <si>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</si>
  <si>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</si>
  <si>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</si>
  <si>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</si>
  <si>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</si>
  <si>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</si>
  <si>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</si>
  <si>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</si>
  <si>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</si>
  <si>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</si>
  <si>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</si>
  <si>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</si>
  <si>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</si>
  <si>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</si>
  <si>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</si>
  <si>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</si>
  <si>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</si>
  <si>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</si>
  <si>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</si>
  <si>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</si>
  <si>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</si>
  <si>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</si>
  <si>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</si>
  <si>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</si>
  <si>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</si>
  <si>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</si>
  <si>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</si>
  <si>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</si>
  <si>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</si>
  <si>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</si>
  <si>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</si>
  <si>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</si>
  <si>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</si>
  <si>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</si>
  <si>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</si>
  <si>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</si>
  <si>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</si>
  <si>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</si>
  <si>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</si>
  <si>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</si>
  <si>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</si>
  <si>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</si>
  <si>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</si>
  <si>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</si>
  <si>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</si>
  <si>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</si>
  <si>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</si>
  <si>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</si>
  <si>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</si>
  <si>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</si>
  <si>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</si>
  <si>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</si>
  <si>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</si>
  <si>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</si>
  <si>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</si>
  <si>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</si>
  <si>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</si>
  <si>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</si>
  <si>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</si>
  <si>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</si>
  <si>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</si>
  <si>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</si>
  <si>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</si>
  <si>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</si>
  <si>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</si>
  <si>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</si>
  <si>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</si>
  <si>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</si>
  <si>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</si>
  <si>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</si>
  <si>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</si>
  <si>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</si>
  <si>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</si>
  <si>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</si>
  <si>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</si>
  <si>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</si>
  <si>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</si>
  <si>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</si>
  <si>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</si>
  <si>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</si>
  <si>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</si>
  <si>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</si>
  <si>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</si>
  <si>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</si>
  <si>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</si>
  <si>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</si>
  <si>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</si>
  <si>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</si>
  <si>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</si>
  <si>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</si>
  <si>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</si>
  <si>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</si>
  <si>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</si>
  <si>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</si>
  <si>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</si>
  <si>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</si>
  <si>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</si>
  <si>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</si>
  <si>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</si>
  <si>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</si>
  <si>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</si>
  <si>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</si>
  <si>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</si>
  <si>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</si>
  <si>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</si>
  <si>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</si>
  <si>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</si>
  <si>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</si>
  <si>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</si>
  <si>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</si>
  <si>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</si>
  <si>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</si>
  <si>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</si>
  <si>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</si>
  <si>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</si>
  <si>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</si>
  <si>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</si>
  <si>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</si>
  <si>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</si>
  <si>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</si>
  <si>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</si>
  <si>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</si>
  <si>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</si>
  <si>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</si>
  <si>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</si>
  <si>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</si>
  <si>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</si>
  <si>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</si>
  <si>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</si>
  <si>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</si>
  <si>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</si>
  <si>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</si>
  <si>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</si>
  <si>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</si>
  <si>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</si>
  <si>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</si>
  <si>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</si>
  <si>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</si>
  <si>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</si>
  <si>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</si>
  <si>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</si>
  <si>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</si>
  <si>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</si>
  <si>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</si>
  <si>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</si>
  <si>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</si>
  <si>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</si>
  <si>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</si>
  <si>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</si>
  <si>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</si>
  <si>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</si>
  <si>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</si>
  <si>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</si>
  <si>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</si>
  <si>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</si>
  <si>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</si>
  <si>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</si>
  <si>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</si>
  <si>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</si>
  <si>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</si>
  <si>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</si>
  <si>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</si>
  <si>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</si>
  <si>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</si>
  <si>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</si>
  <si>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</si>
  <si>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</si>
  <si>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</si>
  <si>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</si>
  <si>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</si>
  <si>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</si>
  <si>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</si>
  <si>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</si>
  <si>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</si>
  <si>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</si>
  <si>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</si>
  <si>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</si>
  <si>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</si>
  <si>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</si>
  <si>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</si>
  <si>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</si>
  <si>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</si>
  <si>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</si>
  <si>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</si>
  <si>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</si>
  <si>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</si>
  <si>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</si>
  <si>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</si>
  <si>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</si>
  <si>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</si>
  <si>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</si>
  <si>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</si>
  <si>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</si>
  <si>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</si>
  <si>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</si>
  <si>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</si>
  <si>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</si>
  <si>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</si>
  <si>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</si>
  <si>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</si>
  <si>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</si>
  <si>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</si>
  <si>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</si>
  <si>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</si>
  <si>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</si>
  <si>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</si>
  <si>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</si>
  <si>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</si>
  <si>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</si>
  <si>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</si>
  <si>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</si>
  <si>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</si>
  <si>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</si>
  <si>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</si>
  <si>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</si>
  <si>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</si>
  <si>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</si>
  <si>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</si>
  <si>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</si>
  <si>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</si>
  <si>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</si>
  <si>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</si>
  <si>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</si>
  <si>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</si>
  <si>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</si>
  <si>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</si>
  <si>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</si>
  <si>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</si>
  <si>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</si>
  <si>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</si>
  <si>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</si>
  <si>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</si>
  <si>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</si>
  <si>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</si>
  <si>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</si>
  <si>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</si>
  <si>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</si>
  <si>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</si>
  <si>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</si>
  <si>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</si>
  <si>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</si>
  <si>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</si>
  <si>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</si>
  <si>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</si>
  <si>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</si>
  <si>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</si>
  <si>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</si>
  <si>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</si>
  <si>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</si>
  <si>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</si>
  <si>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</si>
  <si>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</si>
  <si>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</si>
  <si>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</si>
  <si>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</si>
  <si>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</si>
  <si>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</si>
  <si>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</si>
  <si>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</si>
  <si>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</si>
  <si>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</si>
  <si>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</si>
  <si>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</si>
  <si>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</si>
  <si>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</si>
  <si>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</si>
  <si>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</si>
  <si>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</si>
  <si>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</si>
  <si>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</si>
  <si>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</si>
  <si>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</si>
  <si>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</si>
  <si>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</si>
  <si>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</si>
  <si>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</si>
  <si>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</si>
  <si>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</si>
  <si>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</si>
  <si>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</si>
  <si>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</si>
  <si>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</si>
  <si>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</si>
  <si>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</si>
  <si>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</si>
  <si>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</si>
  <si>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</si>
  <si>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</si>
  <si>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</si>
  <si>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</si>
  <si>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</si>
  <si>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</si>
  <si>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</si>
  <si>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</si>
  <si>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</si>
  <si>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</si>
  <si>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</si>
  <si>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</si>
  <si>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</si>
  <si>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</si>
  <si>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</si>
  <si>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</si>
  <si>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</si>
  <si>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</si>
  <si>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</si>
  <si>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</si>
  <si>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</si>
  <si>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</si>
  <si>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</si>
  <si>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</si>
  <si>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</si>
  <si>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</si>
  <si>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</si>
  <si>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</si>
  <si>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</si>
  <si>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</si>
  <si>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</si>
  <si>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</si>
  <si>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</si>
  <si>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</si>
  <si>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</si>
  <si>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</si>
  <si>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</si>
  <si>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</si>
  <si>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</si>
  <si>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</si>
  <si>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</si>
  <si>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</si>
  <si>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</si>
  <si>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</si>
  <si>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</si>
  <si>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</si>
  <si>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</si>
  <si>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</si>
  <si>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</si>
  <si>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</si>
  <si>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</si>
  <si>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</si>
  <si>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</si>
  <si>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</si>
  <si>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</si>
  <si>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</si>
  <si>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</si>
  <si>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</si>
  <si>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</si>
  <si>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</si>
  <si>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</si>
  <si>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</si>
  <si>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</si>
  <si>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</si>
  <si>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</si>
  <si>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</si>
  <si>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</si>
  <si>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</si>
  <si>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</si>
  <si>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</si>
  <si>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</si>
  <si>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</si>
  <si>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</si>
  <si>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</si>
  <si>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</si>
  <si>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</si>
  <si>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</si>
  <si>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</si>
  <si>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</si>
  <si>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</si>
  <si>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</si>
  <si>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</si>
  <si>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</si>
  <si>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</si>
  <si>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</si>
  <si>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</si>
  <si>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</si>
  <si>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</si>
  <si>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</si>
  <si>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</si>
  <si>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</si>
  <si>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</si>
  <si>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</si>
  <si>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</si>
  <si>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</si>
  <si>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</si>
  <si>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</si>
  <si>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</si>
  <si>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</si>
  <si>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</si>
  <si>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</si>
  <si>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</si>
  <si>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</si>
  <si>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</si>
  <si>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</si>
  <si>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</si>
  <si>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</si>
  <si>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</si>
  <si>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</si>
  <si>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</si>
  <si>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</si>
  <si>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</si>
  <si>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</si>
  <si>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</si>
  <si>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</si>
  <si>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</si>
  <si>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</si>
  <si>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</si>
  <si>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</si>
  <si>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</si>
  <si>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</si>
  <si>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</si>
  <si>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</si>
  <si>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</si>
  <si>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</si>
  <si>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</si>
  <si>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</si>
  <si>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</si>
  <si>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</si>
  <si>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</si>
  <si>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</si>
  <si>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</si>
  <si>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</si>
  <si>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</si>
  <si>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</si>
  <si>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</si>
  <si>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</si>
  <si>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</si>
  <si>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</si>
  <si>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</si>
  <si>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</si>
  <si>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</si>
  <si>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</si>
  <si>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</si>
  <si>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</si>
  <si>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</si>
  <si>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</si>
  <si>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</si>
  <si>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</si>
  <si>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</si>
  <si>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</si>
  <si>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</si>
  <si>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</si>
  <si>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</si>
  <si>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</si>
  <si>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</si>
  <si>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</si>
  <si>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</si>
  <si>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</si>
  <si>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</si>
  <si>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</si>
  <si>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</si>
  <si>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</si>
  <si>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</si>
  <si>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</si>
  <si>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</si>
  <si>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</si>
  <si>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</si>
  <si>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</si>
  <si>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</si>
  <si>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</si>
  <si>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</si>
  <si>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</si>
  <si>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</si>
  <si>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</si>
  <si>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</si>
  <si>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</si>
  <si>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</si>
  <si>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</si>
  <si>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</si>
  <si>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</si>
  <si>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</si>
  <si>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</si>
  <si>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</si>
  <si>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</si>
  <si>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</si>
  <si>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</si>
  <si>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</si>
  <si>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</si>
  <si>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</si>
  <si>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</si>
  <si>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</si>
  <si>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</si>
  <si>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</si>
  <si>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</si>
  <si>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</si>
  <si>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</si>
  <si>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</si>
  <si>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</si>
  <si>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</si>
  <si>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</si>
  <si>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</si>
  <si>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</si>
  <si>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</si>
  <si>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</si>
  <si>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</si>
  <si>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</si>
  <si>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</si>
  <si>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</si>
  <si>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</si>
  <si>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</si>
  <si>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</si>
  <si>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</si>
  <si>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</si>
  <si>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</si>
  <si>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</si>
  <si>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</si>
  <si>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</si>
  <si>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</si>
  <si>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</si>
  <si>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</si>
  <si>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</si>
  <si>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</si>
  <si>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</si>
  <si>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</si>
  <si>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</si>
  <si>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</si>
  <si>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</si>
  <si>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</si>
  <si>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</si>
  <si>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</si>
  <si>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</si>
  <si>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</si>
  <si>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</si>
  <si>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</si>
  <si>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</si>
  <si>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</si>
  <si>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</si>
  <si>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</si>
  <si>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</si>
  <si>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</si>
  <si>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</si>
  <si>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</si>
  <si>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</si>
  <si>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</si>
  <si>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</si>
  <si>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</si>
  <si>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</si>
  <si>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</si>
  <si>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</si>
  <si>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</si>
  <si>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</si>
  <si>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</si>
  <si>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</si>
  <si>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</si>
  <si>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</si>
  <si>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</si>
  <si>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</si>
  <si>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</si>
  <si>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</si>
  <si>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</si>
  <si>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</si>
  <si>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</si>
  <si>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</si>
  <si>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</si>
  <si>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</si>
  <si>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</si>
  <si>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</si>
  <si>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</si>
  <si>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</si>
  <si>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</si>
  <si>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</si>
  <si>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</si>
  <si>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</si>
  <si>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</si>
  <si>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</si>
  <si>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</si>
  <si>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</si>
  <si>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</si>
  <si>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</si>
  <si>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</si>
  <si>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</si>
  <si>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</si>
  <si>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</si>
  <si>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</si>
  <si>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</si>
  <si>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</si>
  <si>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</si>
  <si>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</si>
  <si>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</si>
  <si>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</si>
  <si>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</si>
  <si>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</si>
  <si>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</si>
  <si>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</si>
  <si>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</si>
  <si>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</si>
  <si>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</si>
  <si>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</si>
  <si>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</si>
  <si>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</si>
  <si>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</si>
  <si>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</si>
  <si>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</si>
  <si>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</si>
  <si>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</si>
  <si>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</si>
  <si>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</si>
  <si>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</si>
  <si>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</si>
  <si>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</si>
  <si>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</si>
  <si>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</si>
  <si>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</si>
  <si>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</si>
  <si>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</si>
  <si>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</si>
  <si>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</si>
  <si>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</si>
  <si>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</si>
  <si>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</si>
  <si>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</si>
  <si>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</si>
  <si>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</si>
  <si>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</si>
  <si>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</si>
  <si>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</si>
  <si>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</si>
  <si>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</si>
  <si>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</si>
  <si>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</si>
  <si>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</si>
  <si>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</si>
  <si>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</si>
  <si>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</si>
  <si>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</si>
  <si>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</si>
  <si>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</si>
  <si>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</si>
  <si>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</si>
  <si>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</si>
  <si>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</si>
  <si>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</si>
  <si>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</si>
  <si>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</si>
  <si>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</si>
  <si>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</si>
  <si>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</si>
  <si>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</si>
  <si>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</si>
  <si>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</si>
  <si>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</si>
  <si>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</si>
  <si>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</si>
  <si>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</si>
  <si>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</si>
  <si>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</si>
  <si>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</si>
  <si>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</si>
  <si>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</si>
  <si>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</si>
  <si>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</si>
  <si>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</si>
  <si>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</si>
  <si>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</si>
  <si>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</si>
  <si>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</si>
  <si>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</si>
  <si>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</si>
  <si>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</si>
  <si>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</si>
  <si>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</si>
  <si>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</si>
  <si>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</si>
  <si>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</si>
  <si>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</si>
  <si>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</si>
  <si>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</si>
  <si>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</si>
  <si>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</si>
  <si>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</si>
  <si>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</si>
  <si>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</si>
  <si>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</si>
  <si>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</si>
  <si>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</si>
  <si>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</si>
  <si>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</si>
  <si>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</si>
  <si>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</si>
  <si>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</si>
  <si>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</si>
  <si>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</si>
  <si>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</si>
  <si>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</si>
  <si>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</si>
  <si>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</si>
  <si>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</si>
  <si>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</si>
  <si>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</si>
  <si>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</si>
  <si>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</si>
  <si>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</si>
  <si>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</si>
  <si>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</si>
  <si>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</si>
  <si>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</si>
  <si>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</si>
  <si>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</si>
  <si>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</si>
  <si>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</si>
  <si>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</si>
  <si>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</si>
  <si>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</si>
  <si>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</si>
  <si>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</si>
  <si>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</si>
  <si>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</si>
  <si>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</si>
  <si>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</si>
  <si>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</si>
  <si>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</si>
  <si>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</si>
  <si>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</si>
  <si>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</si>
  <si>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</si>
  <si>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</si>
  <si>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</si>
  <si>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</si>
  <si>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</si>
  <si>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</si>
  <si>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</si>
  <si>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</si>
  <si>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</si>
  <si>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</si>
  <si>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</si>
  <si>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</si>
  <si>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</si>
  <si>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</si>
  <si>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</si>
  <si>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</si>
  <si>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</si>
  <si>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</si>
  <si>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</si>
  <si>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</si>
  <si>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</si>
  <si>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</si>
  <si>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</si>
  <si>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</si>
  <si>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</si>
  <si>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</si>
  <si>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</si>
  <si>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</si>
  <si>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</si>
  <si>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</si>
  <si>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</si>
  <si>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</si>
  <si>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</si>
  <si>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</si>
  <si>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</si>
  <si>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</si>
  <si>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</si>
  <si>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</si>
  <si>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</si>
  <si>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</si>
  <si>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</si>
  <si>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</si>
  <si>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</si>
  <si>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</si>
  <si>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</si>
  <si>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</si>
  <si>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</si>
  <si>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</si>
  <si>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</si>
  <si>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</si>
  <si>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</si>
  <si>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</si>
  <si>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</si>
  <si>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</si>
  <si>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</si>
  <si>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</si>
  <si>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</si>
  <si>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</si>
  <si>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</si>
  <si>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</si>
  <si>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</si>
  <si>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</si>
  <si>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</si>
  <si>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</si>
  <si>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</si>
  <si>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</si>
  <si>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</si>
  <si>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</si>
  <si>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</si>
  <si>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</si>
  <si>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</si>
  <si>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</si>
  <si>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</si>
  <si>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</si>
  <si>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</si>
  <si>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</si>
  <si>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</si>
  <si>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</si>
  <si>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</si>
  <si>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</si>
  <si>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</si>
  <si>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</si>
  <si>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</si>
  <si>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</si>
  <si>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</si>
  <si>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</si>
  <si>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</si>
  <si>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</si>
  <si>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</si>
  <si>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</si>
  <si>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</si>
  <si>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</si>
  <si>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</si>
  <si>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</si>
  <si>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</si>
  <si>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</si>
  <si>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</si>
  <si>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</si>
  <si>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</si>
  <si>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</si>
  <si>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</si>
  <si>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</si>
  <si>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</si>
  <si>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</si>
  <si>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</si>
  <si>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</si>
  <si>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</si>
  <si>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</si>
  <si>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</si>
  <si>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</si>
  <si>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</si>
  <si>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</si>
  <si>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</si>
  <si>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</si>
  <si>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</si>
  <si>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</si>
  <si>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</si>
  <si>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</si>
  <si>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</si>
  <si>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</si>
  <si>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</si>
  <si>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</si>
  <si>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</si>
  <si>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</si>
  <si>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</si>
  <si>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</si>
  <si>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</si>
  <si>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</si>
  <si>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</si>
  <si>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</si>
  <si>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</si>
  <si>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</si>
  <si>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</si>
  <si>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</si>
  <si>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</si>
  <si>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</si>
  <si>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</si>
  <si>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</si>
  <si>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</si>
  <si>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</si>
  <si>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</si>
  <si>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</si>
  <si>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</si>
  <si>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</si>
  <si>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</si>
  <si>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</si>
  <si>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</si>
  <si>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</si>
  <si>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</si>
  <si>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</si>
  <si>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</si>
  <si>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</si>
  <si>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</si>
  <si>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</si>
  <si>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</si>
  <si>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</si>
  <si>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</si>
  <si>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</si>
  <si>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</si>
  <si>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</si>
  <si>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</si>
  <si>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</si>
  <si>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</si>
  <si>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</si>
  <si>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</si>
  <si>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</si>
  <si>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</si>
  <si>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</si>
  <si>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</si>
  <si>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</si>
  <si>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</si>
  <si>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</si>
  <si>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</si>
  <si>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</si>
  <si>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</si>
  <si>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</si>
  <si>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</si>
  <si>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</si>
  <si>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</si>
  <si>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</si>
  <si>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</si>
  <si>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</si>
  <si>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</si>
  <si>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</si>
  <si>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</si>
  <si>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</si>
  <si>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</si>
  <si>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</si>
  <si>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</si>
  <si>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</si>
  <si>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</si>
  <si>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</si>
  <si>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</si>
  <si>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</si>
  <si>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</si>
  <si>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</si>
  <si>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</si>
  <si>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</si>
  <si>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</si>
  <si>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</si>
  <si>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</si>
  <si>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</si>
  <si>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</si>
  <si>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</si>
  <si>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</si>
  <si>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</si>
  <si>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</si>
  <si>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</si>
  <si>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</si>
  <si>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</si>
  <si>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</si>
  <si>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</si>
  <si>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</si>
  <si>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</si>
  <si>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</si>
  <si>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</si>
  <si>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</si>
  <si>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</si>
  <si>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</si>
  <si>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</si>
  <si>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</si>
  <si>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</si>
  <si>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</si>
  <si>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</si>
  <si>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</si>
  <si>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</si>
  <si>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</si>
  <si>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</si>
  <si>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</si>
  <si>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</si>
  <si>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</si>
  <si>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</si>
  <si>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</si>
  <si>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</si>
  <si>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</si>
  <si>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</si>
  <si>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</si>
  <si>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</si>
  <si>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</si>
  <si>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</si>
  <si>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</si>
  <si>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</si>
  <si>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</si>
  <si>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</si>
  <si>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</si>
  <si>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</si>
  <si>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</si>
  <si>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</si>
  <si>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</si>
  <si>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</si>
  <si>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</si>
  <si>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</si>
  <si>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</si>
  <si>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</si>
  <si>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</si>
  <si>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</si>
  <si>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</si>
  <si>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</si>
  <si>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</si>
  <si>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</si>
  <si>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</si>
  <si>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</si>
  <si>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</si>
  <si>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</si>
  <si>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</si>
  <si>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</si>
  <si>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</si>
  <si>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</si>
  <si>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</si>
  <si>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</si>
  <si>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</si>
  <si>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</si>
  <si>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</si>
  <si>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</si>
  <si>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</si>
  <si>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</si>
  <si>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</si>
  <si>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</si>
  <si>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</si>
  <si>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</si>
  <si>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</si>
  <si>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</si>
  <si>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</si>
  <si>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</si>
  <si>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</si>
  <si>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</si>
  <si>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</si>
  <si>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</si>
  <si>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</si>
  <si>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</si>
  <si>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</si>
  <si>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</si>
  <si>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</si>
  <si>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</si>
  <si>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</si>
  <si>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</si>
  <si>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</si>
  <si>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</si>
  <si>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</si>
  <si>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</si>
  <si>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</si>
  <si>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</si>
  <si>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</si>
  <si>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</si>
  <si>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</si>
  <si>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</si>
  <si>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</si>
  <si>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</si>
  <si>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</si>
  <si>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</si>
  <si>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</si>
  <si>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</si>
  <si>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</si>
  <si>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</si>
  <si>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</si>
  <si>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</si>
  <si>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</si>
  <si>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</si>
  <si>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</si>
  <si>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</si>
  <si>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</si>
  <si>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</si>
  <si>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</si>
  <si>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</si>
  <si>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</si>
  <si>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</si>
  <si>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</si>
  <si>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</si>
  <si>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</si>
  <si>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</si>
  <si>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</si>
  <si>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</si>
  <si>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</si>
  <si>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</si>
  <si>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</si>
  <si>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</si>
  <si>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</si>
  <si>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</si>
  <si>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</si>
  <si>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</si>
  <si>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</si>
  <si>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</si>
  <si>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</si>
  <si>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</si>
  <si>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</si>
  <si>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</si>
  <si>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</si>
  <si>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</si>
  <si>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</si>
  <si>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</si>
  <si>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</si>
  <si>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</si>
  <si>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</si>
  <si>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</si>
  <si>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</si>
  <si>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</si>
  <si>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</si>
  <si>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</si>
  <si>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</si>
  <si>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</si>
  <si>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</si>
  <si>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</si>
  <si>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</si>
  <si>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</si>
  <si>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</si>
  <si>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</si>
  <si>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</si>
  <si>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</si>
  <si>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</si>
  <si>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</si>
  <si>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</si>
  <si>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</si>
  <si>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</si>
  <si>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</si>
  <si>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</si>
  <si>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</si>
  <si>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</si>
  <si>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</si>
  <si>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</si>
  <si>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</si>
  <si>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</si>
  <si>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</si>
  <si>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</si>
  <si>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</si>
  <si>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</si>
  <si>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</si>
  <si>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</si>
  <si>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</si>
  <si>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</si>
  <si>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</si>
  <si>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</si>
  <si>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</si>
  <si>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</si>
  <si>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</si>
  <si>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</si>
  <si>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</si>
  <si>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</si>
  <si>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</si>
  <si>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</si>
  <si>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</si>
  <si>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</si>
  <si>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</si>
  <si>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</si>
  <si>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</si>
  <si>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</si>
  <si>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</si>
  <si>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</si>
  <si>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</si>
  <si>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</si>
  <si>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</si>
  <si>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</si>
  <si>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</si>
  <si>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</si>
  <si>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</si>
  <si>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</si>
  <si>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</si>
  <si>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</si>
  <si>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</si>
  <si>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</si>
  <si>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</si>
  <si>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</si>
  <si>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</si>
  <si>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</si>
  <si>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</si>
  <si>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</si>
  <si>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</si>
  <si>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</si>
  <si>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</si>
  <si>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</si>
  <si>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</si>
  <si>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</si>
  <si>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</si>
  <si>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</si>
  <si>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</si>
  <si>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</si>
  <si>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</si>
  <si>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</si>
  <si>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</si>
  <si>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</si>
  <si>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</si>
  <si>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</si>
  <si>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</si>
  <si>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</si>
  <si>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</si>
  <si>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</si>
  <si>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</si>
  <si>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</si>
  <si>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</si>
  <si>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</si>
  <si>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</si>
  <si>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</si>
  <si>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</si>
  <si>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</si>
  <si>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</si>
  <si>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</si>
  <si>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</si>
  <si>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</si>
  <si>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</si>
  <si>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</si>
  <si>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</si>
  <si>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</si>
  <si>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</si>
  <si>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</si>
  <si>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</si>
  <si>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</si>
  <si>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</si>
  <si>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</si>
  <si>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</si>
  <si>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</si>
  <si>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</si>
  <si>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</si>
  <si>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</si>
  <si>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</si>
  <si>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</si>
  <si>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</si>
  <si>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</si>
  <si>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</si>
  <si>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</si>
  <si>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</si>
  <si>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</si>
  <si>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</si>
  <si>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</si>
  <si>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</si>
  <si>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</si>
  <si>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</si>
  <si>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</si>
  <si>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</si>
  <si>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</si>
  <si>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</si>
  <si>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</si>
  <si>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</si>
  <si>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</si>
  <si>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</si>
  <si>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</si>
  <si>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</si>
  <si>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</si>
  <si>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</si>
  <si>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</si>
  <si>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</si>
  <si>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</si>
  <si>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</si>
  <si>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</si>
  <si>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</si>
  <si>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</si>
  <si>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</si>
  <si>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</si>
  <si>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</si>
  <si>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</si>
  <si>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</si>
  <si>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</si>
  <si>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</si>
  <si>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</si>
  <si>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</si>
  <si>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</si>
  <si>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</si>
  <si>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</si>
  <si>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</si>
  <si>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</si>
  <si>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</si>
  <si>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</si>
  <si>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</si>
  <si>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</si>
  <si>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</si>
  <si>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</si>
  <si>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</si>
  <si>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</si>
  <si>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</si>
  <si>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</si>
  <si>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</si>
  <si>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</si>
  <si>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</si>
  <si>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</si>
  <si>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</si>
  <si>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</si>
  <si>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</si>
  <si>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</si>
  <si>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</si>
  <si>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</si>
  <si>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</si>
  <si>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</si>
  <si>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</si>
  <si>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</si>
  <si>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</si>
  <si>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</si>
  <si>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</si>
  <si>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</si>
  <si>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</si>
  <si>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</si>
  <si>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</si>
  <si>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</si>
  <si>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</si>
  <si>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</si>
  <si>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</si>
  <si>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</si>
  <si>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</si>
  <si>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</si>
  <si>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</si>
  <si>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</si>
  <si>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</si>
  <si>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</si>
  <si>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</si>
  <si>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</si>
  <si>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</si>
  <si>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</si>
  <si>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</si>
  <si>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</si>
  <si>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</si>
  <si>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</si>
  <si>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</si>
  <si>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</si>
  <si>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</si>
  <si>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</si>
  <si>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</si>
  <si>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</si>
  <si>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</si>
  <si>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</si>
  <si>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</si>
  <si>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</si>
  <si>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</si>
  <si>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</si>
  <si>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</si>
  <si>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</si>
  <si>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</si>
  <si>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</si>
  <si>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</si>
  <si>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</si>
  <si>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</si>
  <si>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</si>
  <si>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</si>
  <si>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</si>
  <si>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</si>
  <si>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</si>
  <si>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</si>
  <si>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</si>
  <si>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</si>
  <si>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</si>
  <si>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</si>
  <si>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</si>
  <si>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</si>
  <si>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</si>
  <si>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</si>
  <si>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</si>
  <si>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</si>
  <si>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</si>
  <si>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</si>
  <si>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</si>
  <si>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</si>
  <si>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</si>
  <si>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</si>
  <si>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</si>
  <si>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</si>
  <si>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</si>
  <si>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</si>
  <si>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</si>
  <si>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</si>
  <si>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</si>
  <si>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</si>
  <si>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</si>
  <si>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</si>
  <si>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</si>
  <si>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</si>
  <si>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</si>
  <si>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</si>
  <si>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</si>
  <si>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</si>
  <si>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</si>
  <si>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</si>
  <si>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</si>
  <si>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</si>
  <si>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</si>
  <si>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</si>
  <si>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</si>
  <si>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</si>
  <si>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</si>
  <si>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</si>
  <si>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</si>
  <si>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</si>
  <si>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</si>
  <si>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</si>
  <si>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</si>
  <si>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</si>
  <si>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</si>
  <si>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</si>
  <si>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</si>
  <si>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</si>
  <si>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</si>
  <si>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</si>
  <si>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</si>
  <si>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</si>
  <si>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</si>
  <si>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</si>
  <si>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</si>
  <si>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</si>
  <si>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</si>
  <si>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</si>
  <si>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</si>
  <si>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</si>
  <si>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</si>
  <si>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</si>
  <si>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</si>
  <si>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</si>
  <si>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</si>
  <si>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</si>
  <si>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</si>
  <si>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</si>
  <si>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</si>
  <si>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</si>
  <si>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</si>
  <si>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</si>
  <si>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</si>
  <si>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</si>
  <si>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</si>
  <si>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</si>
  <si>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</si>
  <si>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</si>
  <si>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</si>
  <si>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</si>
  <si>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</si>
  <si>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</si>
  <si>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</si>
  <si>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</si>
  <si>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</si>
  <si>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</si>
  <si>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</si>
  <si>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</si>
  <si>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</si>
  <si>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</si>
  <si>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</si>
  <si>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</si>
  <si>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</si>
  <si>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</si>
  <si>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</si>
  <si>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</si>
  <si>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</si>
  <si>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</si>
  <si>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</si>
  <si>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</si>
  <si>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</si>
  <si>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</si>
  <si>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</si>
  <si>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</si>
  <si>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</si>
  <si>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</si>
  <si>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</si>
  <si>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</si>
  <si>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</si>
  <si>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</si>
  <si>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</si>
  <si>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</si>
  <si>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</si>
  <si>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</si>
  <si>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</si>
  <si>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</si>
  <si>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</si>
  <si>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</si>
  <si>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</si>
  <si>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</si>
  <si>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</si>
  <si>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</si>
  <si>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</si>
  <si>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</si>
  <si>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</si>
  <si>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</si>
  <si>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</si>
  <si>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</si>
  <si>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</si>
  <si>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</si>
  <si>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</si>
  <si>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</si>
  <si>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</si>
  <si>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</si>
  <si>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</si>
  <si>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</si>
  <si>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</si>
  <si>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</si>
  <si>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</si>
  <si>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</si>
  <si>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</si>
  <si>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</si>
  <si>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</si>
  <si>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</si>
  <si>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</si>
  <si>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</si>
  <si>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</si>
  <si>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</si>
  <si>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</si>
  <si>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</si>
  <si>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</si>
  <si>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</si>
  <si>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</si>
  <si>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</si>
  <si>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</si>
  <si>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</si>
  <si>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</si>
  <si>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</si>
  <si>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</si>
  <si>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</si>
  <si>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</si>
  <si>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</si>
  <si>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</si>
  <si>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</si>
  <si>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</si>
  <si>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</si>
  <si>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</si>
  <si>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</si>
  <si>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</si>
  <si>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</si>
  <si>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</si>
  <si>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</si>
  <si>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</si>
  <si>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</si>
  <si>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</si>
  <si>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</si>
  <si>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</si>
  <si>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</si>
  <si>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</si>
  <si>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</si>
  <si>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</si>
  <si>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</si>
  <si>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</si>
  <si>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</si>
  <si>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</si>
  <si>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</si>
  <si>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</si>
  <si>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</si>
  <si>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</si>
  <si>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</si>
  <si>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</si>
  <si>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</si>
  <si>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</si>
  <si>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</si>
  <si>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</si>
  <si>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</si>
  <si>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</si>
  <si>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</si>
  <si>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</si>
  <si>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</si>
  <si>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</si>
  <si>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</si>
  <si>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</si>
  <si>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</si>
  <si>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</si>
  <si>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</si>
  <si>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</si>
  <si>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</si>
  <si>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</si>
  <si>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</si>
  <si>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</si>
  <si>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</si>
  <si>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</si>
  <si>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</si>
  <si>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</si>
  <si>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</si>
  <si>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</si>
  <si>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</si>
  <si>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</si>
  <si>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</si>
  <si>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</si>
  <si>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</si>
  <si>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</si>
  <si>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</si>
  <si>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</si>
  <si>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</si>
  <si>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</si>
  <si>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</si>
  <si>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</si>
  <si>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</si>
  <si>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</si>
  <si>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</si>
  <si>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</si>
  <si>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</si>
  <si>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</si>
  <si>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</si>
  <si>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</si>
  <si>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</si>
  <si>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</si>
  <si>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</si>
  <si>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</si>
  <si>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</si>
  <si>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</si>
  <si>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</si>
  <si>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</si>
  <si>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</si>
  <si>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</si>
  <si>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</si>
  <si>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</si>
  <si>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</si>
  <si>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</si>
  <si>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</si>
  <si>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</si>
  <si>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</si>
  <si>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</si>
  <si>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</si>
  <si>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</si>
  <si>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</si>
  <si>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</si>
  <si>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</si>
  <si>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</si>
  <si>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</si>
  <si>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</si>
  <si>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</si>
  <si>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</si>
  <si>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</si>
  <si>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</si>
  <si>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</si>
  <si>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</si>
  <si>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</si>
  <si>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</si>
  <si>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</si>
  <si>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</si>
  <si>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</si>
  <si>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</si>
  <si>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</si>
  <si>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</si>
  <si>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</si>
  <si>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</si>
  <si>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</si>
  <si>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</si>
  <si>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</si>
  <si>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</si>
  <si>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</si>
  <si>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</si>
  <si>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</si>
  <si>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</si>
  <si>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</si>
  <si>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</si>
  <si>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</si>
  <si>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</si>
  <si>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</si>
  <si>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</si>
  <si>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</si>
  <si>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</si>
  <si>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</si>
  <si>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</si>
  <si>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</si>
  <si>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</si>
  <si>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</si>
  <si>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</si>
  <si>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</si>
  <si>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</si>
  <si>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</si>
  <si>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</si>
  <si>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</si>
  <si>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</si>
  <si>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</si>
  <si>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</si>
  <si>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</si>
  <si>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</si>
  <si>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</si>
  <si>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</si>
  <si>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</si>
  <si>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</si>
  <si>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</si>
  <si>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</si>
  <si>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</si>
  <si>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</si>
  <si>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</si>
  <si>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</si>
  <si>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</si>
  <si>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</si>
  <si>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</si>
  <si>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</si>
  <si>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</si>
  <si>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</si>
  <si>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</si>
  <si>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</si>
  <si>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</si>
  <si>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</si>
  <si>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</si>
  <si>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</si>
  <si>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</si>
  <si>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</si>
  <si>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</si>
  <si>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</si>
  <si>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</si>
  <si>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</si>
  <si>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</si>
  <si>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</si>
  <si>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</si>
  <si>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</si>
  <si>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</si>
  <si>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</si>
  <si>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</si>
  <si>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</si>
  <si>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</si>
  <si>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</si>
  <si>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</si>
  <si>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</si>
  <si>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</si>
  <si>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</si>
  <si>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</si>
  <si>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</si>
  <si>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</si>
  <si>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</si>
  <si>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</si>
  <si>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</si>
  <si>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</si>
  <si>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</si>
  <si>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</si>
  <si>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</si>
  <si>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</si>
  <si>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</si>
  <si>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</si>
  <si>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</si>
  <si>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</si>
  <si>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</si>
  <si>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</si>
  <si>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</si>
  <si>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</si>
  <si>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</si>
  <si>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</si>
  <si>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</si>
  <si>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</si>
  <si>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</si>
  <si>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</si>
  <si>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</si>
  <si>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</si>
  <si>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</si>
  <si>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</si>
  <si>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</si>
  <si>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</si>
  <si>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</si>
  <si>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</si>
  <si>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</si>
  <si>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</si>
  <si>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</si>
  <si>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</si>
  <si>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</si>
  <si>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</si>
  <si>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</si>
  <si>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</si>
  <si>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</si>
  <si>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</si>
  <si>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</si>
  <si>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</si>
  <si>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</si>
  <si>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</si>
  <si>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</si>
  <si>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</si>
  <si>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</si>
  <si>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</si>
  <si>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</si>
  <si>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</si>
  <si>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</si>
  <si>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</si>
  <si>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</si>
  <si>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</si>
  <si>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</si>
  <si>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</si>
  <si>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</si>
  <si>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</si>
  <si>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</si>
  <si>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</si>
  <si>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</si>
  <si>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</si>
  <si>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</si>
  <si>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</si>
  <si>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</si>
  <si>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</si>
  <si>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</si>
  <si>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</si>
  <si>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</si>
  <si>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</si>
  <si>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</si>
  <si>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</si>
  <si>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</si>
  <si>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</si>
  <si>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</si>
  <si>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</si>
  <si>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</si>
  <si>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</si>
  <si>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</si>
  <si>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</si>
  <si>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</si>
  <si>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</si>
  <si>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</si>
  <si>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</si>
  <si>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</si>
  <si>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</si>
  <si>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</si>
  <si>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</si>
  <si>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</si>
  <si>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</si>
  <si>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</si>
  <si>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</si>
  <si>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</si>
  <si>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</si>
  <si>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</si>
  <si>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</si>
  <si>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</si>
  <si>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</si>
  <si>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</si>
  <si>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</si>
  <si>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</si>
  <si>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</si>
  <si>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</si>
  <si>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</si>
  <si>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</si>
  <si>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</si>
  <si>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</si>
  <si>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</si>
  <si>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</si>
  <si>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</si>
  <si>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</si>
  <si>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</si>
  <si>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</si>
  <si>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</si>
  <si>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</si>
  <si>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</si>
  <si>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</si>
  <si>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</si>
  <si>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</si>
  <si>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</si>
  <si>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</si>
  <si>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</si>
  <si>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</si>
  <si>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</si>
  <si>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</si>
  <si>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</si>
  <si>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</si>
  <si>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</si>
  <si>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</si>
  <si>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</si>
  <si>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</si>
  <si>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</si>
  <si>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</si>
  <si>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</si>
  <si>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</si>
  <si>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</si>
  <si>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</si>
  <si>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</si>
  <si>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</si>
  <si>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</si>
  <si>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</si>
  <si>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</si>
  <si>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</si>
  <si>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</si>
  <si>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</si>
  <si>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</si>
  <si>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</si>
  <si>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</si>
  <si>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</si>
  <si>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</si>
  <si>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</si>
  <si>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</si>
  <si>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</si>
  <si>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</si>
  <si>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</si>
  <si>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</si>
  <si>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</si>
  <si>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</si>
  <si>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</si>
  <si>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</si>
  <si>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</si>
  <si>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</si>
  <si>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</si>
  <si>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</si>
  <si>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</si>
  <si>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</si>
  <si>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</si>
  <si>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</si>
  <si>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</si>
  <si>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</si>
  <si>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</si>
  <si>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</si>
  <si>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</si>
  <si>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</si>
  <si>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</si>
  <si>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</si>
  <si>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</si>
  <si>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</si>
  <si>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</si>
  <si>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</si>
  <si>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</si>
  <si>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</si>
  <si>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</si>
  <si>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</si>
  <si>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</si>
  <si>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</si>
  <si>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</si>
  <si>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</si>
  <si>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</si>
  <si>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</si>
  <si>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</si>
  <si>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</si>
  <si>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</si>
  <si>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</si>
  <si>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</si>
  <si>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</si>
  <si>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</si>
  <si>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</si>
  <si>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</si>
  <si>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</si>
  <si>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</si>
  <si>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</si>
  <si>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</si>
  <si>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</si>
  <si>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</si>
  <si>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</si>
  <si>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</si>
  <si>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</si>
  <si>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</si>
  <si>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</si>
  <si>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</si>
  <si>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</si>
  <si>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</si>
  <si>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</si>
  <si>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</si>
  <si>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</si>
  <si>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</si>
  <si>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</si>
  <si>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</si>
  <si>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</si>
  <si>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</si>
  <si>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</si>
  <si>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</si>
  <si>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</si>
  <si>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</si>
  <si>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</si>
  <si>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</si>
  <si>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</si>
  <si>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</si>
  <si>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</si>
  <si>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</si>
  <si>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</si>
  <si>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</si>
  <si>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</si>
  <si>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</si>
  <si>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</si>
  <si>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</si>
  <si>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</si>
  <si>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</si>
  <si>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</si>
  <si>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</si>
  <si>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</si>
  <si>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</si>
  <si>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</si>
  <si>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</si>
  <si>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</si>
  <si>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</si>
  <si>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</si>
  <si>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</si>
  <si>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</si>
  <si>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</si>
  <si>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</si>
  <si>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</si>
  <si>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</si>
  <si>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</si>
  <si>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</si>
  <si>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</si>
  <si>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</si>
  <si>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</si>
  <si>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</si>
  <si>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</si>
  <si>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</si>
  <si>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</si>
  <si>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</si>
  <si>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</si>
  <si>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</si>
  <si>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</si>
  <si>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</si>
  <si>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</si>
  <si>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</si>
  <si>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</si>
  <si>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</si>
  <si>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</si>
  <si>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</si>
  <si>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</si>
  <si>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</si>
  <si>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</si>
  <si>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</si>
  <si>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</si>
  <si>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</si>
  <si>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</si>
  <si>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</si>
  <si>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</si>
  <si>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</si>
  <si>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</si>
  <si>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</si>
  <si>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</si>
  <si>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</si>
  <si>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</si>
  <si>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</si>
  <si>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</si>
  <si>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</si>
  <si>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</si>
  <si>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</si>
  <si>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</si>
  <si>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</si>
  <si>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</si>
  <si>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</si>
  <si>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</si>
  <si>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</si>
  <si>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</si>
  <si>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</si>
  <si>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</si>
  <si>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</si>
  <si>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</si>
  <si>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</si>
  <si>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</si>
  <si>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</si>
  <si>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</si>
  <si>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</si>
  <si>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</si>
  <si>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</si>
  <si>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</si>
  <si>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</si>
  <si>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</si>
  <si>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</si>
  <si>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</si>
  <si>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</si>
  <si>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</si>
  <si>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</si>
  <si>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</si>
  <si>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</si>
  <si>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</si>
  <si>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</si>
  <si>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</si>
  <si>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</si>
  <si>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</si>
  <si>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</si>
  <si>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</si>
  <si>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</si>
  <si>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</si>
  <si>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</si>
  <si>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</si>
  <si>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</si>
  <si>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</si>
  <si>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</si>
  <si>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</si>
  <si>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</si>
  <si>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</si>
  <si>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</si>
  <si>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</si>
  <si>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</si>
  <si>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</si>
  <si>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</si>
  <si>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</si>
  <si>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</si>
  <si>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</si>
  <si>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</si>
  <si>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</si>
  <si>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</si>
  <si>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</si>
  <si>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</si>
  <si>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</si>
  <si>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</si>
  <si>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</si>
  <si>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</si>
  <si>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</si>
  <si>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</si>
  <si>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</si>
  <si>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</si>
  <si>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</si>
  <si>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</si>
  <si>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</si>
  <si>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</si>
  <si>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</si>
  <si>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</si>
  <si>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</si>
  <si>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</si>
  <si>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</si>
  <si>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</si>
  <si>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</si>
  <si>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</si>
  <si>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</si>
  <si>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</si>
  <si>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</si>
  <si>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</si>
  <si>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</si>
  <si>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</si>
  <si>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</si>
  <si>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</si>
  <si>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</si>
  <si>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</si>
  <si>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</si>
  <si>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</si>
  <si>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</si>
  <si>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</si>
  <si>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</si>
  <si>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</si>
  <si>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</si>
  <si>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</si>
  <si>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</si>
  <si>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</si>
  <si>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</si>
  <si>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</si>
  <si>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</si>
  <si>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</si>
  <si>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</si>
  <si>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</si>
  <si>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</si>
  <si>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</si>
  <si>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</si>
  <si>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</si>
  <si>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</si>
  <si>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</si>
  <si>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</si>
  <si>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</si>
  <si>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</si>
  <si>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</si>
  <si>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</si>
  <si>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</si>
  <si>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</si>
  <si>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</si>
  <si>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</si>
  <si>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</si>
  <si>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</si>
  <si>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</si>
  <si>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</si>
  <si>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</si>
  <si>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</si>
  <si>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</si>
  <si>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</si>
  <si>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</si>
  <si>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</si>
  <si>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</si>
  <si>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</si>
  <si>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</si>
  <si>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</si>
  <si>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</si>
  <si>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</si>
  <si>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</si>
  <si>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</si>
  <si>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</si>
  <si>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</si>
  <si>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</si>
  <si>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</si>
  <si>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</si>
  <si>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</si>
  <si>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</si>
  <si>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</si>
  <si>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</si>
  <si>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</si>
  <si>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</si>
  <si>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</si>
  <si>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</si>
  <si>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</si>
  <si>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</si>
  <si>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</si>
  <si>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</si>
  <si>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</si>
  <si>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</si>
  <si>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</si>
  <si>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</si>
  <si>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</si>
  <si>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</si>
  <si>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</si>
  <si>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</si>
  <si>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</si>
  <si>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</si>
  <si>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</si>
  <si>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</si>
  <si>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</si>
  <si>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</si>
  <si>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</si>
  <si>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</si>
  <si>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</si>
  <si>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</si>
  <si>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</si>
  <si>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</si>
  <si>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</si>
  <si>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</si>
  <si>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</si>
  <si>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</si>
  <si>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</si>
  <si>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</si>
  <si>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</si>
  <si>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</si>
  <si>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</si>
  <si>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</si>
  <si>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</si>
  <si>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</si>
  <si>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</si>
  <si>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</si>
  <si>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</si>
  <si>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</si>
  <si>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</si>
  <si>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</si>
  <si>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</si>
  <si>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</si>
  <si>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</si>
  <si>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</si>
  <si>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</si>
  <si>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</si>
  <si>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</si>
  <si>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</si>
  <si>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</si>
  <si>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</si>
  <si>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</si>
  <si>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</si>
  <si>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</si>
  <si>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</si>
  <si>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</si>
  <si>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</si>
  <si>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</si>
  <si>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</si>
  <si>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</si>
  <si>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</si>
  <si>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</si>
  <si>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</si>
  <si>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</si>
  <si>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</si>
  <si>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</si>
  <si>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</si>
  <si>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</si>
  <si>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</si>
  <si>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</si>
  <si>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</si>
  <si>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</si>
  <si>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</si>
  <si>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</si>
  <si>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</si>
  <si>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</si>
  <si>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</si>
  <si>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</si>
  <si>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</si>
  <si>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</si>
  <si>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</si>
  <si>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</si>
  <si>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</si>
  <si>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</si>
  <si>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</si>
  <si>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</si>
  <si>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</si>
  <si>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</si>
  <si>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</si>
  <si>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</si>
  <si>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</si>
  <si>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</si>
  <si>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</si>
  <si>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</si>
  <si>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</si>
  <si>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</si>
  <si>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</si>
  <si>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</si>
  <si>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</si>
  <si>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</si>
  <si>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</si>
  <si>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</si>
  <si>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</si>
  <si>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</si>
  <si>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</si>
  <si>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</si>
  <si>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</si>
  <si>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</si>
  <si>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</si>
  <si>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</si>
  <si>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</si>
  <si>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</si>
  <si>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</si>
  <si>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</si>
  <si>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</si>
  <si>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</si>
  <si>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</si>
  <si>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</si>
  <si>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</si>
  <si>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</si>
  <si>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</si>
  <si>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</si>
  <si>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</si>
  <si>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</si>
  <si>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</si>
  <si>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</si>
  <si>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</si>
  <si>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</si>
  <si>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</si>
  <si>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</si>
  <si>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</si>
  <si>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</si>
  <si>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</si>
  <si>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</si>
  <si>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</si>
  <si>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</si>
  <si>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</si>
  <si>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</si>
  <si>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</si>
  <si>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</si>
  <si>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</si>
  <si>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</si>
  <si>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</si>
  <si>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</si>
  <si>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</si>
  <si>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</si>
  <si>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</si>
  <si>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</si>
  <si>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</si>
  <si>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</si>
  <si>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</si>
  <si>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</si>
  <si>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</si>
  <si>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</si>
  <si>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</si>
  <si>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</si>
  <si>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</si>
  <si>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</si>
  <si>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</si>
  <si>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</si>
  <si>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</si>
  <si>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</si>
  <si>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</si>
  <si>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</si>
  <si>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</si>
  <si>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</si>
  <si>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</si>
  <si>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</si>
  <si>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</si>
  <si>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</si>
  <si>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</si>
  <si>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</si>
  <si>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</si>
  <si>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</si>
  <si>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</si>
  <si>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</si>
  <si>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</si>
  <si>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</si>
  <si>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</si>
  <si>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</si>
  <si>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</si>
  <si>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</si>
  <si>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</si>
  <si>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</si>
  <si>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</si>
  <si>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</si>
  <si>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</si>
  <si>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</si>
  <si>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</si>
  <si>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</si>
  <si>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</si>
  <si>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</si>
  <si>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</si>
  <si>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</si>
  <si>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</si>
  <si>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</si>
  <si>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</si>
  <si>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</si>
  <si>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</si>
  <si>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</si>
  <si>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</si>
  <si>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</si>
  <si>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</si>
  <si>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</si>
  <si>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</si>
  <si>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</si>
  <si>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</si>
  <si>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</si>
  <si>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</si>
  <si>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</si>
  <si>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</si>
  <si>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</si>
  <si>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</si>
  <si>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</si>
  <si>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</si>
  <si>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</si>
  <si>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</si>
  <si>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</si>
  <si>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</si>
  <si>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</si>
  <si>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</si>
  <si>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</si>
  <si>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</si>
  <si>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</si>
  <si>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</si>
  <si>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</si>
  <si>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</si>
  <si>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</si>
  <si>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</si>
  <si>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</si>
  <si>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</si>
  <si>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</si>
  <si>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</si>
  <si>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</si>
  <si>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</si>
  <si>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</si>
  <si>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</si>
  <si>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</si>
  <si>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</si>
  <si>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</si>
  <si>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</si>
  <si>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</si>
  <si>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</si>
  <si>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</si>
  <si>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</si>
  <si>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</si>
  <si>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</si>
  <si>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</si>
  <si>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</si>
  <si>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</si>
  <si>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</si>
  <si>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</si>
  <si>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</si>
  <si>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</si>
  <si>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</si>
  <si>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</si>
  <si>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</si>
  <si>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</si>
  <si>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</si>
  <si>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</si>
  <si>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</si>
  <si>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</si>
  <si>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</si>
  <si>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</si>
  <si>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</si>
  <si>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</si>
  <si>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</si>
  <si>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</si>
  <si>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</si>
  <si>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</si>
  <si>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</si>
  <si>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</si>
  <si>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</si>
  <si>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</si>
  <si>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</si>
  <si>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</si>
  <si>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</si>
  <si>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</si>
  <si>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</si>
  <si>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</si>
  <si>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</si>
  <si>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</si>
  <si>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</si>
  <si>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</si>
  <si>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</si>
  <si>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</si>
  <si>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</si>
  <si>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</si>
  <si>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</si>
  <si>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</si>
  <si>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</si>
  <si>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</si>
  <si>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</si>
  <si>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</si>
  <si>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</si>
  <si>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</si>
  <si>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</si>
  <si>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</si>
  <si>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</si>
  <si>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</si>
  <si>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</si>
  <si>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</si>
  <si>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</si>
  <si>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</si>
  <si>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</si>
  <si>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</si>
  <si>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</si>
  <si>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</si>
  <si>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</si>
  <si>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</si>
  <si>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</si>
  <si>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</si>
  <si>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</si>
  <si>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</si>
  <si>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</si>
  <si>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</si>
  <si>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</si>
  <si>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</si>
  <si>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</si>
  <si>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</si>
  <si>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</si>
  <si>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</si>
  <si>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</si>
  <si>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</si>
  <si>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</si>
  <si>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</si>
  <si>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</si>
  <si>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</si>
  <si>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</si>
  <si>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</si>
  <si>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</si>
  <si>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</si>
  <si>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</si>
  <si>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</si>
  <si>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</si>
  <si>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</si>
  <si>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</si>
  <si>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</si>
  <si>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</si>
  <si>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</si>
  <si>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</si>
  <si>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</si>
  <si>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</si>
  <si>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</si>
  <si>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</si>
  <si>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</si>
  <si>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</si>
  <si>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</si>
  <si>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</si>
  <si>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</si>
  <si>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</si>
  <si>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</si>
  <si>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</si>
  <si>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</si>
  <si>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</si>
  <si>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</si>
  <si>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</si>
  <si>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</si>
  <si>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</si>
  <si>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</si>
  <si>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</si>
  <si>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</si>
  <si>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</si>
  <si>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</si>
  <si>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</si>
  <si>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</si>
  <si>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</si>
  <si>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</si>
  <si>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</si>
  <si>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</si>
  <si>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</si>
  <si>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</si>
  <si>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</si>
  <si>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</si>
  <si>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</si>
  <si>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</si>
  <si>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</si>
  <si>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</si>
  <si>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</si>
  <si>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</si>
  <si>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</si>
  <si>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</si>
  <si>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</si>
  <si>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</si>
  <si>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</si>
  <si>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</si>
  <si>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</si>
  <si>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</si>
  <si>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</si>
  <si>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</si>
  <si>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</si>
  <si>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</si>
  <si>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</si>
  <si>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</si>
  <si>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</si>
  <si>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</si>
  <si>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</si>
  <si>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</si>
  <si>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</si>
  <si>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</si>
  <si>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</si>
  <si>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</si>
  <si>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</si>
  <si>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</si>
  <si>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</si>
  <si>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</si>
  <si>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</si>
  <si>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</si>
  <si>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</si>
  <si>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</si>
  <si>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</si>
  <si>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</si>
  <si>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</si>
  <si>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</si>
  <si>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</si>
  <si>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</si>
  <si>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</si>
  <si>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</si>
  <si>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</si>
  <si>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</si>
  <si>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</si>
  <si>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</si>
  <si>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</si>
  <si>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</si>
  <si>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</si>
  <si>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</si>
  <si>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</si>
  <si>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</si>
  <si>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</si>
  <si>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</si>
  <si>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</si>
  <si>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</si>
  <si>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</si>
  <si>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</si>
  <si>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</si>
  <si>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</si>
  <si>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</si>
  <si>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</si>
  <si>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</si>
  <si>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</si>
  <si>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</si>
  <si>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</si>
  <si>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</si>
  <si>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</si>
  <si>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</si>
  <si>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</si>
  <si>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</si>
  <si>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</si>
  <si>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</si>
  <si>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</si>
  <si>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</si>
  <si>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</si>
  <si>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</si>
  <si>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</si>
  <si>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</si>
  <si>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</si>
  <si>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</si>
  <si>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</si>
  <si>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</si>
  <si>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</si>
  <si>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</si>
  <si>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</si>
  <si>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</si>
  <si>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</si>
  <si>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</si>
  <si>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</si>
  <si>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</si>
  <si>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</si>
  <si>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</si>
  <si>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</si>
  <si>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</si>
  <si>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</si>
  <si>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</si>
  <si>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</si>
  <si>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</si>
  <si>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</si>
  <si>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</si>
  <si>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</si>
  <si>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</si>
  <si>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</si>
  <si>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</si>
  <si>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</si>
  <si>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</si>
  <si>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</si>
  <si>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</si>
  <si>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</si>
  <si>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</si>
  <si>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</si>
  <si>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</si>
  <si>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</si>
  <si>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</si>
  <si>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</si>
  <si>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</si>
  <si>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</si>
  <si>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</si>
  <si>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</si>
  <si>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</si>
  <si>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</si>
  <si>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</si>
  <si>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</si>
  <si>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</si>
  <si>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</si>
  <si>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</si>
  <si>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</si>
  <si>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</si>
  <si>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</si>
  <si>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</si>
  <si>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</si>
  <si>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</si>
  <si>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</si>
  <si>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</si>
  <si>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</si>
  <si>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</si>
  <si>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</si>
  <si>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</si>
  <si>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</si>
  <si>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</si>
  <si>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</si>
  <si>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</si>
  <si>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</si>
  <si>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</si>
  <si>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</si>
  <si>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</si>
  <si>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</si>
  <si>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</si>
  <si>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</si>
  <si>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</si>
  <si>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</si>
  <si>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</si>
  <si>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</si>
  <si>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</si>
  <si>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</si>
  <si>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</si>
  <si>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</si>
  <si>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</si>
  <si>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</si>
  <si>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</si>
  <si>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</si>
  <si>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</si>
  <si>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</si>
  <si>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</si>
  <si>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</si>
  <si>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</si>
  <si>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</si>
  <si>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</si>
  <si>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</si>
  <si>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</si>
  <si>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</si>
  <si>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</si>
  <si>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</si>
  <si>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</si>
  <si>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</si>
  <si>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</si>
  <si>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</si>
  <si>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</si>
  <si>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</si>
  <si>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</si>
  <si>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</si>
  <si>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</si>
  <si>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</si>
  <si>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</si>
  <si>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</si>
  <si>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</si>
  <si>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</si>
  <si>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</si>
  <si>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</si>
  <si>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</si>
  <si>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</si>
  <si>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</si>
  <si>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</si>
  <si>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</si>
  <si>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</si>
  <si>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</si>
  <si>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</si>
  <si>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</si>
  <si>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</si>
  <si>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</si>
  <si>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</si>
  <si>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</si>
  <si>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</si>
  <si>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</si>
  <si>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</si>
  <si>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</si>
  <si>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</si>
  <si>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</si>
  <si>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</si>
  <si>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</si>
  <si>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</si>
  <si>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</si>
  <si>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</si>
  <si>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</si>
  <si>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</si>
  <si>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</si>
  <si>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</si>
  <si>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</si>
  <si>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</si>
  <si>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</si>
  <si>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</si>
  <si>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</si>
  <si>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</si>
  <si>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</si>
  <si>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</si>
  <si>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</si>
  <si>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</si>
  <si>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</si>
  <si>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</si>
  <si>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</si>
  <si>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</si>
  <si>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</si>
  <si>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</si>
  <si>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</si>
  <si>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</si>
  <si>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</si>
  <si>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</si>
  <si>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</si>
  <si>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</si>
  <si>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</si>
  <si>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</si>
  <si>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</si>
  <si>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</si>
  <si>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</si>
  <si>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</si>
  <si>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</si>
  <si>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</si>
  <si>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</si>
  <si>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</si>
  <si>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</si>
  <si>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</si>
  <si>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</si>
  <si>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</si>
  <si>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</si>
  <si>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</si>
  <si>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</si>
  <si>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</si>
  <si>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</si>
  <si>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</si>
  <si>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</si>
  <si>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</si>
  <si>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</si>
  <si>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</si>
  <si>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</si>
  <si>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</si>
  <si>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</si>
  <si>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</si>
  <si>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</si>
  <si>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</si>
  <si>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</si>
  <si>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</si>
  <si>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</si>
  <si>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</si>
  <si>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</si>
  <si>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</si>
  <si>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</si>
  <si>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</si>
  <si>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</si>
  <si>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</si>
  <si>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</si>
  <si>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</si>
  <si>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</si>
  <si>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</si>
  <si>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</si>
  <si>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</si>
  <si>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</si>
  <si>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</si>
  <si>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</si>
  <si>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</si>
  <si>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</si>
  <si>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</si>
  <si>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</si>
  <si>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</si>
  <si>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</si>
  <si>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</si>
  <si>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</si>
  <si>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</si>
  <si>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</si>
  <si>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</si>
  <si>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</si>
  <si>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</si>
  <si>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</si>
  <si>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</si>
  <si>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</si>
  <si>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</si>
  <si>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</si>
  <si>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</si>
  <si>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</si>
  <si>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</si>
  <si>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</si>
  <si>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</si>
  <si>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</si>
  <si>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</si>
  <si>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</si>
  <si>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</si>
  <si>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</si>
  <si>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</si>
  <si>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</si>
  <si>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</si>
  <si>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</si>
  <si>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</si>
  <si>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</si>
  <si>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</si>
  <si>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</si>
  <si>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</si>
  <si>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</si>
  <si>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</si>
  <si>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</si>
  <si>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</si>
  <si>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</si>
  <si>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</si>
  <si>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</si>
  <si>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</si>
  <si>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</si>
  <si>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</si>
  <si>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</si>
  <si>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</si>
  <si>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</si>
  <si>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</si>
  <si>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</si>
  <si>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</si>
  <si>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</si>
  <si>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</si>
  <si>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</si>
  <si>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</si>
  <si>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</si>
  <si>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</si>
  <si>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</si>
  <si>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</si>
  <si>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</si>
  <si>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</si>
  <si>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</si>
  <si>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</si>
  <si>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</si>
  <si>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</si>
  <si>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</si>
  <si>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</si>
  <si>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</si>
  <si>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</si>
  <si>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</si>
  <si>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</si>
  <si>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</si>
  <si>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</si>
  <si>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</si>
  <si>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</si>
  <si>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</si>
  <si>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</si>
  <si>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</si>
  <si>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</si>
  <si>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</si>
  <si>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</si>
  <si>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</si>
  <si>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</si>
  <si>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</si>
  <si>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</si>
  <si>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</si>
  <si>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</si>
  <si>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</si>
  <si>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</si>
  <si>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</si>
  <si>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</si>
  <si>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</si>
  <si>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</si>
  <si>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</si>
  <si>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</si>
  <si>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</si>
  <si>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</si>
  <si>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</si>
  <si>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</si>
  <si>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</si>
  <si>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</si>
  <si>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</si>
  <si>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</si>
  <si>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</si>
  <si>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</si>
  <si>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</si>
  <si>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</si>
  <si>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</si>
  <si>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</si>
  <si>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</si>
  <si>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</si>
  <si>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</si>
  <si>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</si>
  <si>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</si>
  <si>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</si>
  <si>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</si>
  <si>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</si>
  <si>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</si>
  <si>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</si>
  <si>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</si>
  <si>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</si>
  <si>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</si>
  <si>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</si>
  <si>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</si>
  <si>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</si>
  <si>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</si>
  <si>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</si>
  <si>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</si>
  <si>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</si>
  <si>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</si>
  <si>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</si>
  <si>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</si>
  <si>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</si>
  <si>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</si>
  <si>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</si>
  <si>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</si>
  <si>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</si>
  <si>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</si>
  <si>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</si>
  <si>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</si>
  <si>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</si>
  <si>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</si>
  <si>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</si>
  <si>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</si>
  <si>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</si>
  <si>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</si>
  <si>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</si>
  <si>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</si>
  <si>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</si>
  <si>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</si>
  <si>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</si>
  <si>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</si>
  <si>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</si>
  <si>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</si>
  <si>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</si>
  <si>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</si>
  <si>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</si>
  <si>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</si>
  <si>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</si>
  <si>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</si>
  <si>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</si>
  <si>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</si>
  <si>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</si>
  <si>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</si>
  <si>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</si>
  <si>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</si>
  <si>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</si>
  <si>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</si>
  <si>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</si>
  <si>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</si>
  <si>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</si>
  <si>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</si>
  <si>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</si>
  <si>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</si>
  <si>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</si>
  <si>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</si>
  <si>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</si>
  <si>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</si>
  <si>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</si>
  <si>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</si>
  <si>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</si>
  <si>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</si>
  <si>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</si>
  <si>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</si>
  <si>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</si>
  <si>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</si>
  <si>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</si>
  <si>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</si>
  <si>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</si>
  <si>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</si>
  <si>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</si>
  <si>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</si>
  <si>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</si>
  <si>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</si>
  <si>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</si>
  <si>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</si>
  <si>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</si>
  <si>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</si>
  <si>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</si>
  <si>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</si>
  <si>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</si>
  <si>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</si>
  <si>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</si>
  <si>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</si>
  <si>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</si>
  <si>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</si>
  <si>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</si>
  <si>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</si>
  <si>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</si>
  <si>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</si>
  <si>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</si>
  <si>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</si>
  <si>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</si>
  <si>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</si>
  <si>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</si>
  <si>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</si>
  <si>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</si>
  <si>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</si>
  <si>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</si>
  <si>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</si>
  <si>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</si>
  <si>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</si>
  <si>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</si>
  <si>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</si>
  <si>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</si>
  <si>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</si>
  <si>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</si>
  <si>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</si>
  <si>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</si>
  <si>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</si>
  <si>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</si>
  <si>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</si>
  <si>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</si>
  <si>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</si>
  <si>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</si>
  <si>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</si>
  <si>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</si>
  <si>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</si>
  <si>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</si>
  <si>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</si>
  <si>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</si>
  <si>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</si>
  <si>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</si>
  <si>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</si>
  <si>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</si>
  <si>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</si>
  <si>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</si>
  <si>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</si>
  <si>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</si>
  <si>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</si>
  <si>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</si>
  <si>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</si>
  <si>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</si>
  <si>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</si>
  <si>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</si>
  <si>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</si>
  <si>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</si>
  <si>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</si>
  <si>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</si>
  <si>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</si>
  <si>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</si>
  <si>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</si>
  <si>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</si>
  <si>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</si>
  <si>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</si>
  <si>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</si>
  <si>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</si>
  <si>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</si>
  <si>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</si>
  <si>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</si>
  <si>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</si>
  <si>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</si>
  <si>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</si>
  <si>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</si>
  <si>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</si>
  <si>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</si>
  <si>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</si>
  <si>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</si>
  <si>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</si>
  <si>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</si>
  <si>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</si>
  <si>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</si>
  <si>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</si>
  <si>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</si>
  <si>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</si>
  <si>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</si>
  <si>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</si>
  <si>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</si>
  <si>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</si>
  <si>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</si>
  <si>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</si>
  <si>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</si>
  <si>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</si>
  <si>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</si>
  <si>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</si>
  <si>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</si>
  <si>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</si>
  <si>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</si>
  <si>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</si>
  <si>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</si>
  <si>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</si>
  <si>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</si>
  <si>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</si>
  <si>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</si>
  <si>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</si>
  <si>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</si>
  <si>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</si>
  <si>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</si>
  <si>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</si>
  <si>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</si>
  <si>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</si>
  <si>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</si>
  <si>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</si>
  <si>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</si>
  <si>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</si>
  <si>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</si>
  <si>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</si>
  <si>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</si>
  <si>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</si>
  <si>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</si>
  <si>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</si>
  <si>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</si>
  <si>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</si>
  <si>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</si>
  <si>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</si>
  <si>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</si>
  <si>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</si>
  <si>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</si>
  <si>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</si>
  <si>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</si>
  <si>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</si>
  <si>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</si>
  <si>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</si>
  <si>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</si>
  <si>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</si>
  <si>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</si>
  <si>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</si>
  <si>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</si>
  <si>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</si>
  <si>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</si>
  <si>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</si>
  <si>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</si>
  <si>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</si>
  <si>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</si>
  <si>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</si>
  <si>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</si>
  <si>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</si>
  <si>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</si>
  <si>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</si>
  <si>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</si>
  <si>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</si>
  <si>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</si>
  <si>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</si>
  <si>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</si>
  <si>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</si>
  <si>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</si>
  <si>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</si>
  <si>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</si>
  <si>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</si>
  <si>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</si>
  <si>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</si>
  <si>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</si>
  <si>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</si>
  <si>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</si>
  <si>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</si>
  <si>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</si>
  <si>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</si>
  <si>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</si>
  <si>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</si>
  <si>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</si>
  <si>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</si>
  <si>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</si>
  <si>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</si>
  <si>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</si>
  <si>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</si>
  <si>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</si>
  <si>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</si>
  <si>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</si>
  <si>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</si>
  <si>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</si>
  <si>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</si>
  <si>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</si>
  <si>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</si>
  <si>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</si>
  <si>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</si>
  <si>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</si>
  <si>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</si>
  <si>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</si>
  <si>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</si>
  <si>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</si>
  <si>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</si>
  <si>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</si>
  <si>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</si>
  <si>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</si>
  <si>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</si>
  <si>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</si>
  <si>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</si>
  <si>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</si>
  <si>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</si>
  <si>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</si>
  <si>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</si>
  <si>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</si>
  <si>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</si>
  <si>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</si>
  <si>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</si>
  <si>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</si>
  <si>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</si>
  <si>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</si>
  <si>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</si>
  <si>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</si>
  <si>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</si>
  <si>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</si>
  <si>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</si>
  <si>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</si>
  <si>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</si>
  <si>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</si>
  <si>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</si>
  <si>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</si>
  <si>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</si>
  <si>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</si>
  <si>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</si>
  <si>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</si>
  <si>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</si>
  <si>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</si>
  <si>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</si>
  <si>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</si>
  <si>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</si>
  <si>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</si>
  <si>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</si>
  <si>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</si>
  <si>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</si>
  <si>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</si>
  <si>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</si>
  <si>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</si>
  <si>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</si>
  <si>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</si>
  <si>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</si>
  <si>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</si>
  <si>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</si>
  <si>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</si>
  <si>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</si>
  <si>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</si>
  <si>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</si>
  <si>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</si>
  <si>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</si>
  <si>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</si>
  <si>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</si>
  <si>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</si>
  <si>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</si>
  <si>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</si>
  <si>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</si>
  <si>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</si>
  <si>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</si>
  <si>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</si>
  <si>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</si>
  <si>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</si>
  <si>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</si>
  <si>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</si>
  <si>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</si>
  <si>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</si>
  <si>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</si>
  <si>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</si>
  <si>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</si>
  <si>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</si>
  <si>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</si>
  <si>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</si>
  <si>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</si>
  <si>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</si>
  <si>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</si>
  <si>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</si>
  <si>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</si>
  <si>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</si>
  <si>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</si>
  <si>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</si>
  <si>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</si>
  <si>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</si>
  <si>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</si>
  <si>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</si>
  <si>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</si>
  <si>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</si>
  <si>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</si>
  <si>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</si>
  <si>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</si>
  <si>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</si>
  <si>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</si>
  <si>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</si>
  <si>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</si>
  <si>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</si>
  <si>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</si>
  <si>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</si>
  <si>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</si>
  <si>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</si>
  <si>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</si>
  <si>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</si>
  <si>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</si>
  <si>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</si>
  <si>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</si>
  <si>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</si>
  <si>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</si>
  <si>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</si>
  <si>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</si>
  <si>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</si>
  <si>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</si>
  <si>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</si>
  <si>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</si>
  <si>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</si>
  <si>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</si>
  <si>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</si>
  <si>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</si>
  <si>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</si>
  <si>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</si>
  <si>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</si>
  <si>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</si>
  <si>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</si>
  <si>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</si>
  <si>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</si>
  <si>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</si>
  <si>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</si>
  <si>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</si>
  <si>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</si>
  <si>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</si>
  <si>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</si>
  <si>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</si>
  <si>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</si>
  <si>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</si>
  <si>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</si>
  <si>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</si>
  <si>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</si>
  <si>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</si>
  <si>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</si>
  <si>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</si>
  <si>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</si>
  <si>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</si>
  <si>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</si>
  <si>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</si>
  <si>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</si>
  <si>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</si>
  <si>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</si>
  <si>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</si>
  <si>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</si>
  <si>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</si>
  <si>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</si>
  <si>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</si>
  <si>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</si>
  <si>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</si>
  <si>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</si>
  <si>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</si>
  <si>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</si>
  <si>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</si>
  <si>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</si>
  <si>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</si>
  <si>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</si>
  <si>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</si>
  <si>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</si>
  <si>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</si>
  <si>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</si>
  <si>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</si>
  <si>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</si>
  <si>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</si>
  <si>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</si>
  <si>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</si>
  <si>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</si>
  <si>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</si>
  <si>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</si>
  <si>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</si>
  <si>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</si>
  <si>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</si>
  <si>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</si>
  <si>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</si>
  <si>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</si>
  <si>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</si>
  <si>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</si>
  <si>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</si>
  <si>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</si>
  <si>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</si>
  <si>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</si>
  <si>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</si>
  <si>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</si>
  <si>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</si>
  <si>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</si>
  <si>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</si>
  <si>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</si>
  <si>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</si>
  <si>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</si>
  <si>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</si>
  <si>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</si>
  <si>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</si>
  <si>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</si>
  <si>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</si>
  <si>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</si>
  <si>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</si>
  <si>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</si>
  <si>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</si>
  <si>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</si>
  <si>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</si>
  <si>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</si>
  <si>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</si>
  <si>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</si>
  <si>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</si>
  <si>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</si>
  <si>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</si>
  <si>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</si>
  <si>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</si>
  <si>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</si>
  <si>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</si>
  <si>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</si>
  <si>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</si>
  <si>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</si>
  <si>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</si>
  <si>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</si>
  <si>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</si>
  <si>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</si>
  <si>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</si>
  <si>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</si>
  <si>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</si>
  <si>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</si>
  <si>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</si>
  <si>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</si>
  <si>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</si>
  <si>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</si>
  <si>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</si>
  <si>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</si>
  <si>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</si>
  <si>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</si>
  <si>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</si>
  <si>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</si>
  <si>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</si>
  <si>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</si>
  <si>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</si>
  <si>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</si>
  <si>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</si>
  <si>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</si>
  <si>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</si>
  <si>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</si>
  <si>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</si>
  <si>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</si>
  <si>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</si>
  <si>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</si>
  <si>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</si>
  <si>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</si>
  <si>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</si>
  <si>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</si>
  <si>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</si>
  <si>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</si>
  <si>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</si>
  <si>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</si>
  <si>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</si>
  <si>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</si>
  <si>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</si>
  <si>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</si>
  <si>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</si>
  <si>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</si>
  <si>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</si>
  <si>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</si>
  <si>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</si>
  <si>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</si>
  <si>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</si>
  <si>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</si>
  <si>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</si>
  <si>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</si>
  <si>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</si>
  <si>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</si>
  <si>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</si>
  <si>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</si>
  <si>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</si>
  <si>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</si>
  <si>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</si>
  <si>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</si>
  <si>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</si>
  <si>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</si>
  <si>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</si>
  <si>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</si>
  <si>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</si>
  <si>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</si>
  <si>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</si>
  <si>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</si>
  <si>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</si>
  <si>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</si>
  <si>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</si>
  <si>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</si>
  <si>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</si>
  <si>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</si>
  <si>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</si>
  <si>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</si>
  <si>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</si>
  <si>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</si>
  <si>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</si>
  <si>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</si>
  <si>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</si>
  <si>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</si>
  <si>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</si>
  <si>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</si>
  <si>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</si>
  <si>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</si>
  <si>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</si>
  <si>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</si>
  <si>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</si>
  <si>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</si>
  <si>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</si>
  <si>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</si>
  <si>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</si>
  <si>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</si>
  <si>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</si>
  <si>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</si>
  <si>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</si>
  <si>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</si>
  <si>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</si>
  <si>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</si>
  <si>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</si>
  <si>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</si>
  <si>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</si>
  <si>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</si>
  <si>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</si>
  <si>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</si>
  <si>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</si>
  <si>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</si>
  <si>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</si>
  <si>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</si>
  <si>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</si>
  <si>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</si>
  <si>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</si>
  <si>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</si>
  <si>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</si>
  <si>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</si>
  <si>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</si>
  <si>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</si>
  <si>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</si>
  <si>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</si>
  <si>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</si>
  <si>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</si>
  <si>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</si>
  <si>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</si>
  <si>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</si>
  <si>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</si>
  <si>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</si>
  <si>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</si>
  <si>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</si>
  <si>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</si>
  <si>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</si>
  <si>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</si>
  <si>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</si>
  <si>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</si>
  <si>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</si>
  <si>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</si>
  <si>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</si>
  <si>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</si>
  <si>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</si>
  <si>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</si>
  <si>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</si>
  <si>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</si>
  <si>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</si>
  <si>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</si>
  <si>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</si>
  <si>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</si>
  <si>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</si>
  <si>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</si>
  <si>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</si>
  <si>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</si>
  <si>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</si>
  <si>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</si>
  <si>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</si>
  <si>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</si>
  <si>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</si>
  <si>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</si>
  <si>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</si>
  <si>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</si>
  <si>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</si>
  <si>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</si>
  <si>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</si>
  <si>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</si>
  <si>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</si>
  <si>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</si>
  <si>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</si>
  <si>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</si>
  <si>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</si>
  <si>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</si>
  <si>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</si>
  <si>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</si>
  <si>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</si>
  <si>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</si>
  <si>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</si>
  <si>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</si>
  <si>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</si>
  <si>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</si>
  <si>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</si>
  <si>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</si>
  <si>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</si>
  <si>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</si>
  <si>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</si>
  <si>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</si>
  <si>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</si>
  <si>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</si>
  <si>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</si>
  <si>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</si>
  <si>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</si>
  <si>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</si>
  <si>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</si>
  <si>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</si>
  <si>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</si>
  <si>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</si>
  <si>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</si>
  <si>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</si>
  <si>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</si>
  <si>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</si>
  <si>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</si>
  <si>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</si>
  <si>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</si>
  <si>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</si>
  <si>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</si>
  <si>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</si>
  <si>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</si>
  <si>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</si>
  <si>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</si>
  <si>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</si>
  <si>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</si>
  <si>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</si>
  <si>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</si>
  <si>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</si>
  <si>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</si>
  <si>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</si>
  <si>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</si>
  <si>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</si>
  <si>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</si>
  <si>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</si>
  <si>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</si>
  <si>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</si>
  <si>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</si>
  <si>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</si>
  <si>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</si>
  <si>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</si>
  <si>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</si>
  <si>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</si>
  <si>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</si>
  <si>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</si>
  <si>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</si>
  <si>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</si>
  <si>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</si>
  <si>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</si>
  <si>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</si>
  <si>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</si>
  <si>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</si>
  <si>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</si>
  <si>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</si>
  <si>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</si>
  <si>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</si>
  <si>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</si>
  <si>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</si>
  <si>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</si>
  <si>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</si>
  <si>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</si>
  <si>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</si>
  <si>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</si>
  <si>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</si>
  <si>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</si>
  <si>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</si>
  <si>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</si>
  <si>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</si>
  <si>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</si>
  <si>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</si>
  <si>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</si>
  <si>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</si>
  <si>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</si>
  <si>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</si>
  <si>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</si>
  <si>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</si>
  <si>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</si>
  <si>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</si>
  <si>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</si>
  <si>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</si>
  <si>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</si>
  <si>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</si>
  <si>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</si>
  <si>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</si>
  <si>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</si>
  <si>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</si>
  <si>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</si>
  <si>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</si>
  <si>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</si>
  <si>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</si>
  <si>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</si>
  <si>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</si>
  <si>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</si>
  <si>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</si>
  <si>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</si>
  <si>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</si>
  <si>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</si>
  <si>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</si>
  <si>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</si>
  <si>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</si>
  <si>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</si>
  <si>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</si>
  <si>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</si>
  <si>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</si>
  <si>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</si>
  <si>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</si>
  <si>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</si>
  <si>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</si>
  <si>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</si>
  <si>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</si>
  <si>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</si>
  <si>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</si>
  <si>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</si>
  <si>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</si>
  <si>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</si>
  <si>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</si>
  <si>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</si>
  <si>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</si>
  <si>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</si>
  <si>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</si>
  <si>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</si>
  <si>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</si>
  <si>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</si>
  <si>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</si>
  <si>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</si>
  <si>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</si>
  <si>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</si>
  <si>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</si>
  <si>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</si>
  <si>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</si>
  <si>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</si>
  <si>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</si>
  <si>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</si>
  <si>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</si>
  <si>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</si>
  <si>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</si>
  <si>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</si>
  <si>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</si>
  <si>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</si>
  <si>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</si>
  <si>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</si>
  <si>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</si>
  <si>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</si>
  <si>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</si>
  <si>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</si>
  <si>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</si>
  <si>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</si>
  <si>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</si>
  <si>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</si>
  <si>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</si>
  <si>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</si>
  <si>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</si>
  <si>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</si>
  <si>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</si>
  <si>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</si>
  <si>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</si>
  <si>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</si>
  <si>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</si>
  <si>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</si>
  <si>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</si>
  <si>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</si>
  <si>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</si>
  <si>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</si>
  <si>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</si>
  <si>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</si>
  <si>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</si>
  <si>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</si>
  <si>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</si>
  <si>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</si>
  <si>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</si>
  <si>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</si>
  <si>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</si>
  <si>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</si>
  <si>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</si>
  <si>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</si>
  <si>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</si>
  <si>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</si>
  <si>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</si>
  <si>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</si>
  <si>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</si>
  <si>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</si>
  <si>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</si>
  <si>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</si>
  <si>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</si>
  <si>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</si>
  <si>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</si>
  <si>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</si>
  <si>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</si>
  <si>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</si>
  <si>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</si>
  <si>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</si>
  <si>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</si>
  <si>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</si>
  <si>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</si>
  <si>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</si>
  <si>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</si>
  <si>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</si>
  <si>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</si>
  <si>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</si>
  <si>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</si>
  <si>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</si>
  <si>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</si>
  <si>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</si>
  <si>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</si>
  <si>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</si>
  <si>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</si>
  <si>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</si>
  <si>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</si>
  <si>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</si>
  <si>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</si>
  <si>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</si>
  <si>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</si>
  <si>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</si>
  <si>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</si>
  <si>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</si>
  <si>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</si>
  <si>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</si>
  <si>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</si>
  <si>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</si>
  <si>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</si>
  <si>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</si>
  <si>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</si>
  <si>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</si>
  <si>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</si>
  <si>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</si>
  <si>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</si>
  <si>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</si>
  <si>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</si>
  <si>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</si>
  <si>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</si>
  <si>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</si>
  <si>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</si>
  <si>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</si>
  <si>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</si>
  <si>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</si>
  <si>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</si>
  <si>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</si>
  <si>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</si>
  <si>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</si>
  <si>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</si>
  <si>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</si>
  <si>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</si>
  <si>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</si>
  <si>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</si>
  <si>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</si>
  <si>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</si>
  <si>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</si>
  <si>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</si>
  <si>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</si>
  <si>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</si>
  <si>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</si>
  <si>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</si>
  <si>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</si>
  <si>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</si>
  <si>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</si>
  <si>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</si>
  <si>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</si>
  <si>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</si>
  <si>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</si>
  <si>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</si>
  <si>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</si>
  <si>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</si>
  <si>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</si>
  <si>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</si>
  <si>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</si>
  <si>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</si>
  <si>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</si>
  <si>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</si>
  <si>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</si>
  <si>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</si>
  <si>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</si>
  <si>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</si>
  <si>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</si>
  <si>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</si>
  <si>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</si>
  <si>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</si>
  <si>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</si>
  <si>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</si>
  <si>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</si>
  <si>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</si>
  <si>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</si>
  <si>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</si>
  <si>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</si>
  <si>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</si>
  <si>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</si>
  <si>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</si>
  <si>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</si>
  <si>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</si>
  <si>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</si>
  <si>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</si>
  <si>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</si>
  <si>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</si>
  <si>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</si>
  <si>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</si>
  <si>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</si>
  <si>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</si>
  <si>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</si>
  <si>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</si>
  <si>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</si>
  <si>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</si>
  <si>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</si>
  <si>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</si>
  <si>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</si>
  <si>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</si>
  <si>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</si>
  <si>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</si>
  <si>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</si>
  <si>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</si>
  <si>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</si>
  <si>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</si>
  <si>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</si>
  <si>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</si>
  <si>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</si>
  <si>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</si>
  <si>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</si>
  <si>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</si>
  <si>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</si>
  <si>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</si>
  <si>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</si>
  <si>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</si>
  <si>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</si>
  <si>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</si>
  <si>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</si>
  <si>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</si>
  <si>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</si>
  <si>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</si>
  <si>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</si>
  <si>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</si>
  <si>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</si>
  <si>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</si>
  <si>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</si>
  <si>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</si>
  <si>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</si>
  <si>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</si>
  <si>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</si>
  <si>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</si>
  <si>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</si>
  <si>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</si>
  <si>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</si>
  <si>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</si>
  <si>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</si>
  <si>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</si>
  <si>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</si>
  <si>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</si>
  <si>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</si>
  <si>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</si>
  <si>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</si>
  <si>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</si>
  <si>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</si>
  <si>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</si>
  <si>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</si>
  <si>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</si>
  <si>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</si>
  <si>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</si>
  <si>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</si>
  <si>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</si>
  <si>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</si>
  <si>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</si>
  <si>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</si>
  <si>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</si>
  <si>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</si>
  <si>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</si>
  <si>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</si>
  <si>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</si>
  <si>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</si>
  <si>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</si>
  <si>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</si>
  <si>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</si>
  <si>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</si>
  <si>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</si>
  <si>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</si>
  <si>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</si>
  <si>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</si>
  <si>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</si>
  <si>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</si>
  <si>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</si>
  <si>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</si>
  <si>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</si>
  <si>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</si>
  <si>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</si>
  <si>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</si>
  <si>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</si>
  <si>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</si>
  <si>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</si>
  <si>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</si>
  <si>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</si>
  <si>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</si>
  <si>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</si>
  <si>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</si>
  <si>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</si>
  <si>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</si>
  <si>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</si>
  <si>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</si>
  <si>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</si>
  <si>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</si>
  <si>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</si>
  <si>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</si>
  <si>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</si>
  <si>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</si>
  <si>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</si>
  <si>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</si>
  <si>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</si>
  <si>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</si>
  <si>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</si>
  <si>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</si>
  <si>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</si>
  <si>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</si>
  <si>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</si>
  <si>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</si>
  <si>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</si>
  <si>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</si>
  <si>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</si>
  <si>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</si>
  <si>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</si>
  <si>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</si>
  <si>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</si>
  <si>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</si>
  <si>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</si>
  <si>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</si>
  <si>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</si>
  <si>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</si>
  <si>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</si>
  <si>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</si>
  <si>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</si>
  <si>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</si>
  <si>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</si>
  <si>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</si>
  <si>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</si>
  <si>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</si>
  <si>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</si>
  <si>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</si>
  <si>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</si>
  <si>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</si>
  <si>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</si>
  <si>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</si>
  <si>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</si>
  <si>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</si>
  <si>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</si>
  <si>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</si>
  <si>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</si>
  <si>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</si>
  <si>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</si>
  <si>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</si>
  <si>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</si>
  <si>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</si>
  <si>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</si>
  <si>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</si>
  <si>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</si>
  <si>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</si>
  <si>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</si>
  <si>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</si>
  <si>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</si>
  <si>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</si>
  <si>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</si>
  <si>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</si>
  <si>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</si>
  <si>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</si>
  <si>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</si>
  <si>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</si>
  <si>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</si>
  <si>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</si>
  <si>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</si>
  <si>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</si>
  <si>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</si>
  <si>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</si>
  <si>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</si>
  <si>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</si>
  <si>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</si>
  <si>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</si>
  <si>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</si>
  <si>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</si>
  <si>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</si>
  <si>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</si>
  <si>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</si>
  <si>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</si>
  <si>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</si>
  <si>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</si>
  <si>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</si>
  <si>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</si>
  <si>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</si>
  <si>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</si>
  <si>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</si>
  <si>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</si>
  <si>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</si>
  <si>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</si>
  <si>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</si>
  <si>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</si>
  <si>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</si>
  <si>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</si>
  <si>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</si>
  <si>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</si>
  <si>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</si>
  <si>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</si>
  <si>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</si>
  <si>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</si>
  <si>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</si>
  <si>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</si>
  <si>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</si>
  <si>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</si>
  <si>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</si>
  <si>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</si>
  <si>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</si>
  <si>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</si>
  <si>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</si>
  <si>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</si>
  <si>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</si>
  <si>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</si>
  <si>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</si>
  <si>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</si>
  <si>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</si>
  <si>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</si>
  <si>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</si>
  <si>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</si>
  <si>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</si>
  <si>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</si>
  <si>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</si>
  <si>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</si>
  <si>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</si>
  <si>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</si>
  <si>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</si>
  <si>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</si>
  <si>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</si>
  <si>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</si>
  <si>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</si>
  <si>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</si>
  <si>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</si>
  <si>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</si>
  <si>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</si>
  <si>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</si>
  <si>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</si>
  <si>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</si>
  <si>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</si>
  <si>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</si>
  <si>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</si>
  <si>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</si>
  <si>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</si>
  <si>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</si>
  <si>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</si>
  <si>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</si>
  <si>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</si>
  <si>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</si>
  <si>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</si>
  <si>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</si>
  <si>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</si>
  <si>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</si>
  <si>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</si>
  <si>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</si>
  <si>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</si>
  <si>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</si>
  <si>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</si>
  <si>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</si>
  <si>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</si>
  <si>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</si>
  <si>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</si>
  <si>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</si>
  <si>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</si>
  <si>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</si>
  <si>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</si>
  <si>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</si>
  <si>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</si>
  <si>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</si>
  <si>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</si>
  <si>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</si>
  <si>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</si>
  <si>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</si>
  <si>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</si>
  <si>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</si>
  <si>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</si>
  <si>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</si>
  <si>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</si>
  <si>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</si>
  <si>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</si>
  <si>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</si>
  <si>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</si>
  <si>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</si>
  <si>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</si>
  <si>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</si>
  <si>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</si>
  <si>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</si>
  <si>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</si>
  <si>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</si>
  <si>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</si>
  <si>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</si>
  <si>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</si>
  <si>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</si>
  <si>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</si>
  <si>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</si>
  <si>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</si>
  <si>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</si>
  <si>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</si>
  <si>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</si>
  <si>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</si>
  <si>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</si>
  <si>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</si>
  <si>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</si>
  <si>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</si>
  <si>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</si>
  <si>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</si>
  <si>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</si>
  <si>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</si>
  <si>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</si>
  <si>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</si>
  <si>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</si>
  <si>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</si>
  <si>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</si>
  <si>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</si>
  <si>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</si>
  <si>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</si>
  <si>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</si>
  <si>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</si>
  <si>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</si>
  <si>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</si>
  <si>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</si>
  <si>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</si>
  <si>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</si>
  <si>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</si>
  <si>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</si>
  <si>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</si>
  <si>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</si>
  <si>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</si>
  <si>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</si>
  <si>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</si>
  <si>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</si>
  <si>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</si>
  <si>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</si>
  <si>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</si>
  <si>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</si>
  <si>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</si>
  <si>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</si>
  <si>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</si>
  <si>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</si>
  <si>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</si>
  <si>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</si>
  <si>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</si>
  <si>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</si>
  <si>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</si>
  <si>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</si>
  <si>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</si>
  <si>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</si>
  <si>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</si>
  <si>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</si>
  <si>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</si>
  <si>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</si>
  <si>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</si>
  <si>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</si>
  <si>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</si>
  <si>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</si>
  <si>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</si>
  <si>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</si>
  <si>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</si>
  <si>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</si>
  <si>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</si>
  <si>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</si>
  <si>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</si>
  <si>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</si>
  <si>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</si>
  <si>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</si>
  <si>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</si>
  <si>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</si>
  <si>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</si>
  <si>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</si>
  <si>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</si>
  <si>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</si>
  <si>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</si>
  <si>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</si>
  <si>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</si>
  <si>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</si>
  <si>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</si>
  <si>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</si>
  <si>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</si>
  <si>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</si>
  <si>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</si>
  <si>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</si>
  <si>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</si>
  <si>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</si>
  <si>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</si>
  <si>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</si>
  <si>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</si>
  <si>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</si>
  <si>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</si>
  <si>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</si>
  <si>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</si>
  <si>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</si>
  <si>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</si>
  <si>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</si>
  <si>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</si>
  <si>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</si>
  <si>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</si>
  <si>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</si>
  <si>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</si>
  <si>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</si>
  <si>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</si>
  <si>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</si>
  <si>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</si>
  <si>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</si>
  <si>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</si>
  <si>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</si>
  <si>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</si>
  <si>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</si>
  <si>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</si>
  <si>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</si>
  <si>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</si>
  <si>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</si>
  <si>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</si>
  <si>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</si>
  <si>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</si>
  <si>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</si>
  <si>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</si>
  <si>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</si>
  <si>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</si>
  <si>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</si>
  <si>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</si>
  <si>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</si>
  <si>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</si>
  <si>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</si>
  <si>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</si>
  <si>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</si>
  <si>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</si>
  <si>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</si>
  <si>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</si>
  <si>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</si>
  <si>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</si>
  <si>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</si>
  <si>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</si>
  <si>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</si>
  <si>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</si>
  <si>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</si>
  <si>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</si>
  <si>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</si>
  <si>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</si>
  <si>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</si>
  <si>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</si>
  <si>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</si>
  <si>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</si>
  <si>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</si>
  <si>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</si>
  <si>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</si>
  <si>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</si>
  <si>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</si>
  <si>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</si>
  <si>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</si>
  <si>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</si>
  <si>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</si>
  <si>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</si>
  <si>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</si>
  <si>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</si>
  <si>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</si>
  <si>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</si>
  <si>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</si>
  <si>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</si>
  <si>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</si>
  <si>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</si>
  <si>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</si>
  <si>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</si>
  <si>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</si>
  <si>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</si>
  <si>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</si>
  <si>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</si>
  <si>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</si>
  <si>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</si>
  <si>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</si>
  <si>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</si>
  <si>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</si>
  <si>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</si>
  <si>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</si>
  <si>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</si>
  <si>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</si>
  <si>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</si>
  <si>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</si>
  <si>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</si>
  <si>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</si>
  <si>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</si>
  <si>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</si>
  <si>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</si>
  <si>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</si>
  <si>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</si>
  <si>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</si>
  <si>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</si>
  <si>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</si>
  <si>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</si>
  <si>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</si>
  <si>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</si>
  <si>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</si>
  <si>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</si>
  <si>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</si>
  <si>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</si>
  <si>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</si>
  <si>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</si>
  <si>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</si>
  <si>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</si>
  <si>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</si>
  <si>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</si>
  <si>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</si>
  <si>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</si>
  <si>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</si>
  <si>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</si>
  <si>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</si>
  <si>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</si>
  <si>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</si>
  <si>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</si>
  <si>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</si>
  <si>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</si>
  <si>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</si>
  <si>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</si>
  <si>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</si>
  <si>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</si>
  <si>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</si>
  <si>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</si>
  <si>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</si>
  <si>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</si>
  <si>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</si>
  <si>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</si>
  <si>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</si>
  <si>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</si>
  <si>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</si>
  <si>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</si>
  <si>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</si>
  <si>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</si>
  <si>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</si>
  <si>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</si>
  <si>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</si>
  <si>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</si>
  <si>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</si>
  <si>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</si>
  <si>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</si>
  <si>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</si>
  <si>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</si>
  <si>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</si>
  <si>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</si>
  <si>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</si>
  <si>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</si>
  <si>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</si>
  <si>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</si>
  <si>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</si>
  <si>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</si>
  <si>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</si>
  <si>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</si>
  <si>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</si>
  <si>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</si>
  <si>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</si>
  <si>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</si>
  <si>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</si>
  <si>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</si>
  <si>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</si>
  <si>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</si>
  <si>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</si>
  <si>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</si>
  <si>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</si>
  <si>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</si>
  <si>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</si>
  <si>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</si>
  <si>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</si>
  <si>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</si>
  <si>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</si>
  <si>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</si>
  <si>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</si>
  <si>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</si>
  <si>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</si>
  <si>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</si>
  <si>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</si>
  <si>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</si>
  <si>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</si>
  <si>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</si>
  <si>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</si>
  <si>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</si>
  <si>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</si>
  <si>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</si>
  <si>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</si>
  <si>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</si>
  <si>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</si>
  <si>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</si>
  <si>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</si>
  <si>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</si>
  <si>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</si>
  <si>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</si>
  <si>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</si>
  <si>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</si>
  <si>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</si>
  <si>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</si>
  <si>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</si>
  <si>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</si>
  <si>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</si>
  <si>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</si>
  <si>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</si>
  <si>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</si>
  <si>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</si>
  <si>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</si>
  <si>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</si>
  <si>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</si>
  <si>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</si>
  <si>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</si>
  <si>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</si>
  <si>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</si>
  <si>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</si>
  <si>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</si>
  <si>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</si>
  <si>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</si>
  <si>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</si>
  <si>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</si>
  <si>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</si>
  <si>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</si>
  <si>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</si>
  <si>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</si>
  <si>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</si>
  <si>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</si>
  <si>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</si>
  <si>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</si>
  <si>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</si>
  <si>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</si>
  <si>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</si>
  <si>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</si>
  <si>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</si>
  <si>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</si>
  <si>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</si>
  <si>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</si>
  <si>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</si>
  <si>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</si>
  <si>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</si>
  <si>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</si>
  <si>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</si>
  <si>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</si>
  <si>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</si>
  <si>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</si>
  <si>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</si>
  <si>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</si>
  <si>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</si>
  <si>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</si>
  <si>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</si>
  <si>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</si>
  <si>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</si>
  <si>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</si>
  <si>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</si>
  <si>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</si>
  <si>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</si>
  <si>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</si>
  <si>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</si>
  <si>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</si>
  <si>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</si>
  <si>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</si>
  <si>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</si>
  <si>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</si>
  <si>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</si>
  <si>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</si>
  <si>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</si>
  <si>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</si>
  <si>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</si>
  <si>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</si>
  <si>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</si>
  <si>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</si>
  <si>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</si>
  <si>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</si>
  <si>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</si>
  <si>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</si>
  <si>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</si>
  <si>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</si>
  <si>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</si>
  <si>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</si>
  <si>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</si>
  <si>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</si>
  <si>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</si>
  <si>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</si>
  <si>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</si>
  <si>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</si>
  <si>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</si>
  <si>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</si>
  <si>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</si>
  <si>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</si>
  <si>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</si>
  <si>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</si>
  <si>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</si>
  <si>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</si>
  <si>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</si>
  <si>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</si>
  <si>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</si>
  <si>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</si>
  <si>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</si>
  <si>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</si>
  <si>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</si>
  <si>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</si>
  <si>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</si>
  <si>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</si>
  <si>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</si>
  <si>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</si>
  <si>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</si>
  <si>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</si>
  <si>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</si>
  <si>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</si>
  <si>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</si>
  <si>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</si>
  <si>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</si>
  <si>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</si>
  <si>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</si>
  <si>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</si>
  <si>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</si>
  <si>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</si>
  <si>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</si>
  <si>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</si>
  <si>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</si>
  <si>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</si>
  <si>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</si>
  <si>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</si>
  <si>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</si>
  <si>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</si>
  <si>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</si>
  <si>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</si>
  <si>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</si>
  <si>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</si>
  <si>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</si>
  <si>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</si>
  <si>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</si>
  <si>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</si>
  <si>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</si>
  <si>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</si>
  <si>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</si>
  <si>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</si>
  <si>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</si>
  <si>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</si>
  <si>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</si>
  <si>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</si>
  <si>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</si>
  <si>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</si>
  <si>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</si>
  <si>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</si>
  <si>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</si>
  <si>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</si>
  <si>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</si>
  <si>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</si>
  <si>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</si>
  <si>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</si>
  <si>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</si>
  <si>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</si>
  <si>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</si>
  <si>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</si>
  <si>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</si>
  <si>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</si>
  <si>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</si>
  <si>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</si>
  <si>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</si>
  <si>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</si>
  <si>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</si>
  <si>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</si>
  <si>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</si>
  <si>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</si>
  <si>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</si>
  <si>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</si>
  <si>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</si>
  <si>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</si>
  <si>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</si>
  <si>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</si>
  <si>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</si>
  <si>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</si>
  <si>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</si>
  <si>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</si>
  <si>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</si>
  <si>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</si>
  <si>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</si>
  <si>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</si>
  <si>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</si>
  <si>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</si>
  <si>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</si>
  <si>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</si>
  <si>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</si>
  <si>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</si>
  <si>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</si>
  <si>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</si>
  <si>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</si>
  <si>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</si>
  <si>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</si>
  <si>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</si>
  <si>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</si>
  <si>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</si>
  <si>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</si>
  <si>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</si>
  <si>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</si>
  <si>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</si>
  <si>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</si>
  <si>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</si>
  <si>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</si>
  <si>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</si>
  <si>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</si>
  <si>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</si>
  <si>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</si>
  <si>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</si>
  <si>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</si>
  <si>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</si>
  <si>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</si>
  <si>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</si>
  <si>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</si>
  <si>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</si>
  <si>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</si>
  <si>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</si>
  <si>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</si>
  <si>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</si>
  <si>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</si>
  <si>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</si>
  <si>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</si>
  <si>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</si>
  <si>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</si>
  <si>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</si>
  <si>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</si>
  <si>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</si>
  <si>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</si>
  <si>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</si>
  <si>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</si>
  <si>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</si>
  <si>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</si>
  <si>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</si>
  <si>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</si>
  <si>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</si>
  <si>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</si>
  <si>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</si>
  <si>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</si>
  <si>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</si>
  <si>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</si>
  <si>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</si>
  <si>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</si>
  <si>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</si>
  <si>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</si>
  <si>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</si>
  <si>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</si>
  <si>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</si>
  <si>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</si>
  <si>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</si>
  <si>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</si>
  <si>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</si>
  <si>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</si>
  <si>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</si>
  <si>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</si>
  <si>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</si>
  <si>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</si>
  <si>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</si>
  <si>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</si>
  <si>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</si>
  <si>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</si>
  <si>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</si>
  <si>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</si>
  <si>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</si>
  <si>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</si>
  <si>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</si>
  <si>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</si>
  <si>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</si>
  <si>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</si>
  <si>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</si>
  <si>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</si>
  <si>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</si>
  <si>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</si>
  <si>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</si>
  <si>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</si>
  <si>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</si>
  <si>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</si>
  <si>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</si>
  <si>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</si>
  <si>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</si>
  <si>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</si>
  <si>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</si>
  <si>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</si>
  <si>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</si>
  <si>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</si>
  <si>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</si>
  <si>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</si>
  <si>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</si>
  <si>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</si>
  <si>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</si>
  <si>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</si>
  <si>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</si>
  <si>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</si>
  <si>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</si>
  <si>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</si>
  <si>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</si>
  <si>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</si>
  <si>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</si>
  <si>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</si>
  <si>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</si>
  <si>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</si>
  <si>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</si>
  <si>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</si>
  <si>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</si>
  <si>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</si>
  <si>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</si>
  <si>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</si>
  <si>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</si>
  <si>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</si>
  <si>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</si>
  <si>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</si>
  <si>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</si>
  <si>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</si>
  <si>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</si>
  <si>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</si>
  <si>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</si>
  <si>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</si>
  <si>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</si>
  <si>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</si>
  <si>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</si>
  <si>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</si>
  <si>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</si>
  <si>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</si>
  <si>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</si>
  <si>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</si>
  <si>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</si>
  <si>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</si>
  <si>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</si>
  <si>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</si>
  <si>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</si>
  <si>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</si>
  <si>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</si>
  <si>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</si>
  <si>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</si>
  <si>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</si>
  <si>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</si>
  <si>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</si>
  <si>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</si>
  <si>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</si>
  <si>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</si>
  <si>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</si>
  <si>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</si>
  <si>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</si>
  <si>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</si>
  <si>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</si>
  <si>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</si>
  <si>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</si>
  <si>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</si>
  <si>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</si>
  <si>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</si>
  <si>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</si>
  <si>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</si>
  <si>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</si>
  <si>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</si>
  <si>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</si>
  <si>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</si>
  <si>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</si>
  <si>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</si>
  <si>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</si>
  <si>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</si>
  <si>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</si>
  <si>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</si>
  <si>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</si>
  <si>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</si>
  <si>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</si>
  <si>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</si>
  <si>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</si>
  <si>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</si>
  <si>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</si>
  <si>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</si>
  <si>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</si>
  <si>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</si>
  <si>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</si>
  <si>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</si>
  <si>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</si>
  <si>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</si>
  <si>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</si>
  <si>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</si>
  <si>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</si>
  <si>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</si>
  <si>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</si>
  <si>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</si>
  <si>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</si>
  <si>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</si>
  <si>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</si>
  <si>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</si>
  <si>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</si>
  <si>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</si>
  <si>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</si>
  <si>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</si>
  <si>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</si>
  <si>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</si>
  <si>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</si>
  <si>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</si>
  <si>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</si>
  <si>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</si>
  <si>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</si>
  <si>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</si>
  <si>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</si>
  <si>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</si>
  <si>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</si>
  <si>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</si>
  <si>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</si>
  <si>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</si>
  <si>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</si>
  <si>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</si>
  <si>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</si>
  <si>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</si>
  <si>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</si>
  <si>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</si>
  <si>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</si>
  <si>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</si>
  <si>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</si>
  <si>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</si>
  <si>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</si>
  <si>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</si>
  <si>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</si>
  <si>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</si>
  <si>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</si>
  <si>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</si>
  <si>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</si>
  <si>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</si>
  <si>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</si>
  <si>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</si>
  <si>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</si>
  <si>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</si>
  <si>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</si>
  <si>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</si>
  <si>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</si>
  <si>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</si>
  <si>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</si>
  <si>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</si>
  <si>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</si>
  <si>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</si>
  <si>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</si>
  <si>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</si>
  <si>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</si>
  <si>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</si>
  <si>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</si>
  <si>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</si>
  <si>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</si>
  <si>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</si>
  <si>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</si>
  <si>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</si>
  <si>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</si>
  <si>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</si>
  <si>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</si>
  <si>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</si>
  <si>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</si>
  <si>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</si>
  <si>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</si>
  <si>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</si>
  <si>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</si>
  <si>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</si>
  <si>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</si>
  <si>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</si>
  <si>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</si>
  <si>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</si>
  <si>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</si>
  <si>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</si>
  <si>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</si>
  <si>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</si>
  <si>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</si>
  <si>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</si>
  <si>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</si>
  <si>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</si>
  <si>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</si>
  <si>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</si>
  <si>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</si>
  <si>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</si>
  <si>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</si>
  <si>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</si>
  <si>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</si>
  <si>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</si>
  <si>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</si>
  <si>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</si>
  <si>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</si>
  <si>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</si>
  <si>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</si>
  <si>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</si>
  <si>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</si>
  <si>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</si>
  <si>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</si>
  <si>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</si>
  <si>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</si>
  <si>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</si>
  <si>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</si>
  <si>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</si>
  <si>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</si>
  <si>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</si>
  <si>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</si>
  <si>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</si>
  <si>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</si>
  <si>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</si>
  <si>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</si>
  <si>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</si>
  <si>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</si>
  <si>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</si>
  <si>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</si>
  <si>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</si>
  <si>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</si>
  <si>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</si>
  <si>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</si>
  <si>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</si>
  <si>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</si>
  <si>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</si>
  <si>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</si>
  <si>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</si>
  <si>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</si>
  <si>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</si>
  <si>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</si>
  <si>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</si>
  <si>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</si>
  <si>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</si>
  <si>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</si>
  <si>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</si>
  <si>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</si>
  <si>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</si>
  <si>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</si>
  <si>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</si>
  <si>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</si>
  <si>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</si>
  <si>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</si>
  <si>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</si>
  <si>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</si>
  <si>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</si>
  <si>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</si>
  <si>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</si>
  <si>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</si>
  <si>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</si>
  <si>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</si>
  <si>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</si>
  <si>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</si>
  <si>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</si>
  <si>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</si>
  <si>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</si>
  <si>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</si>
  <si>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</si>
  <si>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</si>
  <si>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</si>
  <si>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</si>
  <si>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</si>
  <si>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</si>
  <si>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</si>
  <si>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</si>
  <si>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</si>
  <si>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</si>
  <si>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</si>
  <si>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</si>
  <si>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</si>
  <si>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</si>
  <si>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</si>
  <si>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</si>
  <si>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</si>
  <si>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</si>
  <si>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</si>
  <si>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</si>
  <si>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</si>
  <si>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</si>
  <si>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</si>
  <si>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</si>
  <si>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</si>
  <si>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</si>
  <si>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</si>
  <si>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</si>
  <si>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</si>
  <si>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</si>
  <si>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</si>
  <si>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</si>
  <si>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</si>
  <si>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</si>
  <si>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</si>
  <si>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</si>
  <si>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</si>
  <si>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</si>
  <si>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</si>
  <si>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</si>
  <si>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</si>
  <si>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</si>
  <si>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</si>
  <si>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</si>
  <si>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</si>
  <si>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</si>
  <si>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</si>
  <si>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</si>
  <si>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</si>
  <si>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</si>
  <si>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</si>
  <si>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</si>
  <si>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</si>
  <si>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</si>
  <si>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</si>
  <si>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</si>
  <si>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</si>
  <si>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</si>
  <si>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</si>
  <si>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</si>
  <si>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</si>
  <si>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</si>
  <si>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</si>
  <si>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</si>
  <si>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</si>
  <si>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</si>
  <si>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</si>
  <si>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</si>
  <si>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</si>
  <si>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</si>
  <si>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</si>
  <si>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</si>
  <si>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</si>
  <si>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</si>
  <si>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</si>
  <si>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</si>
  <si>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</si>
  <si>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</si>
  <si>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</si>
  <si>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</si>
  <si>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</si>
  <si>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</si>
  <si>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</si>
  <si>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</si>
  <si>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</si>
  <si>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</si>
  <si>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</si>
  <si>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</si>
  <si>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</si>
  <si>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</si>
  <si>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</si>
  <si>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</si>
  <si>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</si>
  <si>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</si>
  <si>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</si>
  <si>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</si>
  <si>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</si>
  <si>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</si>
  <si>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</si>
  <si>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</si>
  <si>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</si>
  <si>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</si>
  <si>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</si>
  <si>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</si>
  <si>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</si>
  <si>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</si>
  <si>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</si>
  <si>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</si>
  <si>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</si>
  <si>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</si>
  <si>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</si>
  <si>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</si>
  <si>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</si>
  <si>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</si>
  <si>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</si>
  <si>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</si>
  <si>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</si>
  <si>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</si>
  <si>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</si>
  <si>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</si>
  <si>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</si>
  <si>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</si>
  <si>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</si>
  <si>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</si>
  <si>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</si>
  <si>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</si>
  <si>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</si>
  <si>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</si>
  <si>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</si>
  <si>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</si>
  <si>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</si>
  <si>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</si>
  <si>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</si>
  <si>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</si>
  <si>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</si>
  <si>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</si>
  <si>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</si>
  <si>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</si>
  <si>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</si>
  <si>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</si>
  <si>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</si>
  <si>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</si>
  <si>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</si>
  <si>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</si>
  <si>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</si>
  <si>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</si>
  <si>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</si>
  <si>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</si>
  <si>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</si>
  <si>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</si>
  <si>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</si>
  <si>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</si>
  <si>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</si>
  <si>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</si>
  <si>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</si>
  <si>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</si>
  <si>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</si>
  <si>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</si>
  <si>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</si>
  <si>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</si>
  <si>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</si>
  <si>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</si>
  <si>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</si>
  <si>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</si>
  <si>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</si>
  <si>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</si>
  <si>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</si>
  <si>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</si>
  <si>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</si>
  <si>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</si>
  <si>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</si>
  <si>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</si>
  <si>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</si>
  <si>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</si>
  <si>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</si>
  <si>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</si>
  <si>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</si>
  <si>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</si>
  <si>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</si>
  <si>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</si>
  <si>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</si>
  <si>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</si>
  <si>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</si>
  <si>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</si>
  <si>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</si>
  <si>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</si>
  <si>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</si>
  <si>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</si>
  <si>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</si>
  <si>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</si>
  <si>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</si>
  <si>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</si>
  <si>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</si>
  <si>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</si>
  <si>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</si>
  <si>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</si>
  <si>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</si>
  <si>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</si>
  <si>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</si>
  <si>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</si>
  <si>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</si>
  <si>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</si>
  <si>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</si>
  <si>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</si>
  <si>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</si>
  <si>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</si>
  <si>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</si>
  <si>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</si>
  <si>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</si>
  <si>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</si>
  <si>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</si>
  <si>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</si>
  <si>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</si>
  <si>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</si>
  <si>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</si>
  <si>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</si>
  <si>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</si>
  <si>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</si>
  <si>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</si>
  <si>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</si>
  <si>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</si>
  <si>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</si>
  <si>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</si>
  <si>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</si>
  <si>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</si>
  <si>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</si>
  <si>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</si>
  <si>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</si>
  <si>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</si>
  <si>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</si>
  <si>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</si>
  <si>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</si>
  <si>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</si>
  <si>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</si>
  <si>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</si>
  <si>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</si>
  <si>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</si>
  <si>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</si>
  <si>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</si>
  <si>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</si>
  <si>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</si>
  <si>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</si>
  <si>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</si>
  <si>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</si>
  <si>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</si>
  <si>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</si>
  <si>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</si>
  <si>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</si>
  <si>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</si>
  <si>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</si>
  <si>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</si>
  <si>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</si>
  <si>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</si>
  <si>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</si>
  <si>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</si>
  <si>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</si>
  <si>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</si>
  <si>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</si>
  <si>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</si>
  <si>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</si>
  <si>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</si>
  <si>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</si>
  <si>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</si>
  <si>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</si>
  <si>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</si>
  <si>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</si>
  <si>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</si>
  <si>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</si>
  <si>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</si>
  <si>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</si>
  <si>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</si>
  <si>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</si>
  <si>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</si>
  <si>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</si>
  <si>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</si>
  <si>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</si>
  <si>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</si>
  <si>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</si>
  <si>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</si>
  <si>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</si>
  <si>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</si>
  <si>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</si>
  <si>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</si>
  <si>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</si>
  <si>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</si>
  <si>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</si>
  <si>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</si>
  <si>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</si>
  <si>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</si>
  <si>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</si>
  <si>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</si>
  <si>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</si>
  <si>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</si>
  <si>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</si>
  <si>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</si>
  <si>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</si>
  <si>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</si>
  <si>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</si>
  <si>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</si>
  <si>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</si>
  <si>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</si>
  <si>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</si>
  <si>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</si>
  <si>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</si>
  <si>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</si>
  <si>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</si>
  <si>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</si>
  <si>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</si>
  <si>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</si>
  <si>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</si>
  <si>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</si>
  <si>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</si>
  <si>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</si>
  <si>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</si>
  <si>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</si>
  <si>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</si>
  <si>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</si>
  <si>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</si>
  <si>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</si>
  <si>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</si>
  <si>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</si>
  <si>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</si>
  <si>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</si>
  <si>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</si>
  <si>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</si>
  <si>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</si>
  <si>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</si>
  <si>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</si>
  <si>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</si>
  <si>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</si>
  <si>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</si>
  <si>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</si>
  <si>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</si>
  <si>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</si>
  <si>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</si>
  <si>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</si>
  <si>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</si>
  <si>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</si>
  <si>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</si>
  <si>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</si>
  <si>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</si>
  <si>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</si>
  <si>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</si>
  <si>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</si>
  <si>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</si>
  <si>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</si>
  <si>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</si>
  <si>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</si>
  <si>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</si>
  <si>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</si>
  <si>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</si>
  <si>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</si>
  <si>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</si>
  <si>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</si>
  <si>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</si>
  <si>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</si>
  <si>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</si>
  <si>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</si>
  <si>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</si>
  <si>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</si>
  <si>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</si>
  <si>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</si>
  <si>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</si>
  <si>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</si>
  <si>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</si>
  <si>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</si>
  <si>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</si>
  <si>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</si>
  <si>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</si>
  <si>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</si>
  <si>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</si>
  <si>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</si>
  <si>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</si>
  <si>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</si>
  <si>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</si>
  <si>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</si>
  <si>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</si>
  <si>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</si>
  <si>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</si>
  <si>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</si>
  <si>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</si>
  <si>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</si>
  <si>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</si>
  <si>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</si>
  <si>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</si>
  <si>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</si>
  <si>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</si>
  <si>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</si>
  <si>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</si>
  <si>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</si>
  <si>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</si>
  <si>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</si>
  <si>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</si>
  <si>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</si>
  <si>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</si>
  <si>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</si>
  <si>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</si>
  <si>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</si>
  <si>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</si>
  <si>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</si>
  <si>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</si>
  <si>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</si>
  <si>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</si>
  <si>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</si>
  <si>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</si>
  <si>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</si>
  <si>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</si>
  <si>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</si>
  <si>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</si>
  <si>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</si>
  <si>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</si>
  <si>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</si>
  <si>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</si>
  <si>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</si>
  <si>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</si>
  <si>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</si>
  <si>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</si>
  <si>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</si>
  <si>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</si>
  <si>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</si>
  <si>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</si>
  <si>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</si>
  <si>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</si>
  <si>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</si>
  <si>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</si>
  <si>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</si>
  <si>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</si>
  <si>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</si>
  <si>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</si>
  <si>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</si>
  <si>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</si>
  <si>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</si>
  <si>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</si>
  <si>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</si>
  <si>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</si>
  <si>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</si>
  <si>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</si>
  <si>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</si>
  <si>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</si>
  <si>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</si>
  <si>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</si>
  <si>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</si>
  <si>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</si>
  <si>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</si>
  <si>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</si>
  <si>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</si>
  <si>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</si>
  <si>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</si>
  <si>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</si>
  <si>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</si>
  <si>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</si>
  <si>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</si>
  <si>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</si>
  <si>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</si>
  <si>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</si>
  <si>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</si>
  <si>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</si>
  <si>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</si>
  <si>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</si>
  <si>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</si>
  <si>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</si>
  <si>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</si>
  <si>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</si>
  <si>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</si>
  <si>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</si>
  <si>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</si>
  <si>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</si>
  <si>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</si>
  <si>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</si>
  <si>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</si>
  <si>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</si>
  <si>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</si>
  <si>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</si>
  <si>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</si>
  <si>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</si>
  <si>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</si>
  <si>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</si>
  <si>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</si>
  <si>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</si>
  <si>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</si>
  <si>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</si>
  <si>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</si>
  <si>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</si>
  <si>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</si>
  <si>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</si>
  <si>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</si>
  <si>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</si>
  <si>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</si>
  <si>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</si>
  <si>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</si>
  <si>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</si>
  <si>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</si>
  <si>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</si>
  <si>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</si>
  <si>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</si>
  <si>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</si>
  <si>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</si>
  <si>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</si>
  <si>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</si>
  <si>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</si>
  <si>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</si>
  <si>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</si>
  <si>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</si>
  <si>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</si>
  <si>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</si>
  <si>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</si>
  <si>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</si>
  <si>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</si>
  <si>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</si>
  <si>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</si>
  <si>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</si>
  <si>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</si>
  <si>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</si>
  <si>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</si>
  <si>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</si>
  <si>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</si>
  <si>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</si>
  <si>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</si>
  <si>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</si>
  <si>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</si>
  <si>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</si>
  <si>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</si>
  <si>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</si>
  <si>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</si>
  <si>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</si>
  <si>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</si>
  <si>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</si>
  <si>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</si>
  <si>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</si>
  <si>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</si>
  <si>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</si>
  <si>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</si>
  <si>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</si>
  <si>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</si>
  <si>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</si>
  <si>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</si>
  <si>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</si>
  <si>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</si>
  <si>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</si>
  <si>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</si>
  <si>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</si>
  <si>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</si>
  <si>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</si>
  <si>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</si>
  <si>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</si>
  <si>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</si>
  <si>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</si>
  <si>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</si>
  <si>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</si>
  <si>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</si>
  <si>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</si>
  <si>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</si>
  <si>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</si>
  <si>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</si>
  <si>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</si>
  <si>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</si>
  <si>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</si>
  <si>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</si>
  <si>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</si>
  <si>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</si>
  <si>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</si>
  <si>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</si>
  <si>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</si>
  <si>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</si>
  <si>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</si>
  <si>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</si>
  <si>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</si>
  <si>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</si>
  <si>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</si>
  <si>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</si>
  <si>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</si>
  <si>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</si>
  <si>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</si>
  <si>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</si>
  <si>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</si>
  <si>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</si>
  <si>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</si>
  <si>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</si>
  <si>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</si>
  <si>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</si>
  <si>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</si>
  <si>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</si>
  <si>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</si>
  <si>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</si>
  <si>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</si>
  <si>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</si>
  <si>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</si>
  <si>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</si>
  <si>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</si>
  <si>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</si>
  <si>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</si>
  <si>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</si>
  <si>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</si>
  <si>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</si>
  <si>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</si>
  <si>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</si>
  <si>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</si>
  <si>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</si>
  <si>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</si>
  <si>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</si>
  <si>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</si>
  <si>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</si>
  <si>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</si>
  <si>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</si>
  <si>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</si>
  <si>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</si>
  <si>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</si>
  <si>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</si>
  <si>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</si>
  <si>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</si>
  <si>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</si>
  <si>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</si>
  <si>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</si>
  <si>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</si>
  <si>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</si>
  <si>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</si>
  <si>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</si>
  <si>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</si>
  <si>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</si>
  <si>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</si>
  <si>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</si>
  <si>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</si>
  <si>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</si>
  <si>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</si>
  <si>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</si>
  <si>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</si>
  <si>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</si>
  <si>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</si>
  <si>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</si>
  <si>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</si>
  <si>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</si>
  <si>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</si>
  <si>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</si>
  <si>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</si>
  <si>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</si>
  <si>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</si>
  <si>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</si>
  <si>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</si>
  <si>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</si>
  <si>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</si>
  <si>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</si>
  <si>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</si>
  <si>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</si>
  <si>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</si>
  <si>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</si>
  <si>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</si>
  <si>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</si>
  <si>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</si>
  <si>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</si>
  <si>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</si>
  <si>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</si>
  <si>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</si>
  <si>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</si>
  <si>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</si>
  <si>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</si>
  <si>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</si>
  <si>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</si>
  <si>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</si>
  <si>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</si>
  <si>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</si>
  <si>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</si>
  <si>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</si>
  <si>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</si>
  <si>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</si>
  <si>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</si>
  <si>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</si>
  <si>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</si>
  <si>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</si>
  <si>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</si>
  <si>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</si>
  <si>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</si>
  <si>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</si>
  <si>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</si>
  <si>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</si>
  <si>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</si>
  <si>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</si>
  <si>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</si>
  <si>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</si>
  <si>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</si>
  <si>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</si>
  <si>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</si>
  <si>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</si>
  <si>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</si>
  <si>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</si>
  <si>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</si>
  <si>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</si>
  <si>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</si>
  <si>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</si>
  <si>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</si>
  <si>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</si>
  <si>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</si>
  <si>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</si>
  <si>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</si>
  <si>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</si>
  <si>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</si>
  <si>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</si>
  <si>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</si>
  <si>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</si>
  <si>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</si>
  <si>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</si>
  <si>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</si>
  <si>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</si>
  <si>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</si>
  <si>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</si>
  <si>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</si>
  <si>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</si>
  <si>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</si>
  <si>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</si>
  <si>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</si>
  <si>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</si>
  <si>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</si>
  <si>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</si>
  <si>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</si>
  <si>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</si>
  <si>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</si>
  <si>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</si>
  <si>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</si>
  <si>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</si>
  <si>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</si>
  <si>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</si>
  <si>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</si>
  <si>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</si>
  <si>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</si>
  <si>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</si>
  <si>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</si>
  <si>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</si>
  <si>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</si>
  <si>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</si>
  <si>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</si>
  <si>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</si>
  <si>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</si>
  <si>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</si>
  <si>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</si>
  <si>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</si>
  <si>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</si>
  <si>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</si>
  <si>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</si>
  <si>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</si>
  <si>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</si>
  <si>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</si>
  <si>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</si>
  <si>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</si>
  <si>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</si>
  <si>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</si>
  <si>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</si>
  <si>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</si>
  <si>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</si>
  <si>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</si>
  <si>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</si>
  <si>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</si>
  <si>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</si>
  <si>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</si>
  <si>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</si>
  <si>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</si>
  <si>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</si>
  <si>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</si>
  <si>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</si>
  <si>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</si>
  <si>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</si>
  <si>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</si>
  <si>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</si>
  <si>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</si>
  <si>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</si>
  <si>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</si>
  <si>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</si>
  <si>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</si>
  <si>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</si>
  <si>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</si>
  <si>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</si>
  <si>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</si>
  <si>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</si>
  <si>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</si>
  <si>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</si>
  <si>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</si>
  <si>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</si>
  <si>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</si>
  <si>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</si>
  <si>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</si>
  <si>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</si>
  <si>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</si>
  <si>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</si>
  <si>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</si>
  <si>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</si>
  <si>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</si>
  <si>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</si>
  <si>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</si>
  <si>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</si>
  <si>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</si>
  <si>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</si>
  <si>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</si>
  <si>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</si>
  <si>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</si>
  <si>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</si>
  <si>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</si>
  <si>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</si>
  <si>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</si>
  <si>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</si>
  <si>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</si>
  <si>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</si>
  <si>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</si>
  <si>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</si>
  <si>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</si>
  <si>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</si>
  <si>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</si>
  <si>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</si>
  <si>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</si>
  <si>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</si>
  <si>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</si>
  <si>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</si>
  <si>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</si>
  <si>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</si>
  <si>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</si>
  <si>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</si>
  <si>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</si>
  <si>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</si>
  <si>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</si>
  <si>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</si>
  <si>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</si>
  <si>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</si>
  <si>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</si>
  <si>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</si>
  <si>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</si>
  <si>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</si>
  <si>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</si>
  <si>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</si>
  <si>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</si>
  <si>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</si>
  <si>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</si>
  <si>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</si>
  <si>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</si>
  <si>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</si>
  <si>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</si>
  <si>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</si>
  <si>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</si>
  <si>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</si>
  <si>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</si>
  <si>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</si>
  <si>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</si>
  <si>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</si>
  <si>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</si>
  <si>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</si>
  <si>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</si>
  <si>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</si>
  <si>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</si>
  <si>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</si>
  <si>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</si>
  <si>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</si>
  <si>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</si>
  <si>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</si>
  <si>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</si>
  <si>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</si>
  <si>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</si>
  <si>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</si>
  <si>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</si>
  <si>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</si>
  <si>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</si>
  <si>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</si>
  <si>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</si>
  <si>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</si>
  <si>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</si>
  <si>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</si>
  <si>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</si>
  <si>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</si>
  <si>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</si>
  <si>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</si>
  <si>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</si>
  <si>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</si>
  <si>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</si>
  <si>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</si>
  <si>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</si>
  <si>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</si>
  <si>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</si>
  <si>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</si>
  <si>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</si>
  <si>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</si>
  <si>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</si>
  <si>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</si>
  <si>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</si>
  <si>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</si>
  <si>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</si>
  <si>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</si>
  <si>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</si>
  <si>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</si>
  <si>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</si>
  <si>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</si>
  <si>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</si>
  <si>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</si>
  <si>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</si>
  <si>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</si>
  <si>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</si>
  <si>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</si>
  <si>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</si>
  <si>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</si>
  <si>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</si>
  <si>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</si>
  <si>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</si>
  <si>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</si>
  <si>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</si>
  <si>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</si>
  <si>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</si>
  <si>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</si>
  <si>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</si>
  <si>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</si>
  <si>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</si>
  <si>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</si>
  <si>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</si>
  <si>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</si>
  <si>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</si>
  <si>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</si>
  <si>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</si>
  <si>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</si>
  <si>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</si>
  <si>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</si>
  <si>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</si>
  <si>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</si>
  <si>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</si>
  <si>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</si>
  <si>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</si>
  <si>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</si>
  <si>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</si>
  <si>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</si>
  <si>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</si>
  <si>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</si>
  <si>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</si>
  <si>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</si>
  <si>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</si>
  <si>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</si>
  <si>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</si>
  <si>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</si>
  <si>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</si>
  <si>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</si>
  <si>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</si>
  <si>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</si>
  <si>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</si>
  <si>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</si>
  <si>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</si>
  <si>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</si>
  <si>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</si>
  <si>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</si>
  <si>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</si>
  <si>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</si>
  <si>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</si>
  <si>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</si>
  <si>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</si>
  <si>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</si>
  <si>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</si>
  <si>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</si>
  <si>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</si>
  <si>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</si>
  <si>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</si>
  <si>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</si>
  <si>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</si>
  <si>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</si>
  <si>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</si>
  <si>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</si>
  <si>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</si>
  <si>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</si>
  <si>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</si>
  <si>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</si>
  <si>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</si>
  <si>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</si>
  <si>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</si>
  <si>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</si>
  <si>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</si>
  <si>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</si>
  <si>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</si>
  <si>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</si>
  <si>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</si>
  <si>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</si>
  <si>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</si>
  <si>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</si>
  <si>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</si>
  <si>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</si>
  <si>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</si>
  <si>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</si>
  <si>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</si>
  <si>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</si>
  <si>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</si>
  <si>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</si>
  <si>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</si>
  <si>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</si>
  <si>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</si>
  <si>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</si>
  <si>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</si>
  <si>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</si>
  <si>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</si>
  <si>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</si>
  <si>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</si>
  <si>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</si>
  <si>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</si>
  <si>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</si>
  <si>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</si>
  <si>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</si>
  <si>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</si>
  <si>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</si>
  <si>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</si>
  <si>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</si>
  <si>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</si>
  <si>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</si>
  <si>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</si>
  <si>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</si>
  <si>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</si>
  <si>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</si>
  <si>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</si>
  <si>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</si>
  <si>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</si>
  <si>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</si>
  <si>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</si>
  <si>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</si>
  <si>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</si>
  <si>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</si>
  <si>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</si>
  <si>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</si>
  <si>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</si>
  <si>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</si>
  <si>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</si>
  <si>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</si>
  <si>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</si>
  <si>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</si>
  <si>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</si>
  <si>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</si>
  <si>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</si>
  <si>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</si>
  <si>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</si>
  <si>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</si>
  <si>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</si>
  <si>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</si>
  <si>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</si>
  <si>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</si>
  <si>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</si>
  <si>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</si>
  <si>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</si>
  <si>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</si>
  <si>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</si>
  <si>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</si>
  <si>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</si>
  <si>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</si>
  <si>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</si>
  <si>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</si>
  <si>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</si>
  <si>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</si>
  <si>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</si>
  <si>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</si>
  <si>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</si>
  <si>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</si>
  <si>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</si>
  <si>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</si>
  <si>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</si>
  <si>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</si>
  <si>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</si>
  <si>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</si>
  <si>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</si>
  <si>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</si>
  <si>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</si>
  <si>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</si>
  <si>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</si>
  <si>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</si>
  <si>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</si>
  <si>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</si>
  <si>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</si>
  <si>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</si>
  <si>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</si>
  <si>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</si>
  <si>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</si>
  <si>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</si>
  <si>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</si>
  <si>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</si>
  <si>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</si>
  <si>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</si>
  <si>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</si>
  <si>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</si>
  <si>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</si>
  <si>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</si>
  <si>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</si>
  <si>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</si>
  <si>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</si>
  <si>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</si>
  <si>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</si>
  <si>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</si>
  <si>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</si>
  <si>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</si>
  <si>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</si>
  <si>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</si>
  <si>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</si>
  <si>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</si>
  <si>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</si>
  <si>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</si>
  <si>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</si>
  <si>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</si>
  <si>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</si>
  <si>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</si>
  <si>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</si>
  <si>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</si>
  <si>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</si>
  <si>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</si>
  <si>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</si>
  <si>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</si>
  <si>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</si>
  <si>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</si>
  <si>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</si>
  <si>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</si>
  <si>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</si>
  <si>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</si>
  <si>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</si>
  <si>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</si>
  <si>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</si>
  <si>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</si>
  <si>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</si>
  <si>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</si>
  <si>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</si>
  <si>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</si>
  <si>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</si>
  <si>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</si>
  <si>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</si>
  <si>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</si>
  <si>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</si>
  <si>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</si>
  <si>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</si>
  <si>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</si>
  <si>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</si>
  <si>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</si>
  <si>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</si>
  <si>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</si>
  <si>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</si>
  <si>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</si>
  <si>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</si>
  <si>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</si>
  <si>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</si>
  <si>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</si>
  <si>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</si>
  <si>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</si>
  <si>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</si>
  <si>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</si>
  <si>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</si>
  <si>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</si>
  <si>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</si>
  <si>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</si>
  <si>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</si>
  <si>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</si>
  <si>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</si>
  <si>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</si>
  <si>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</si>
  <si>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</si>
  <si>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</si>
  <si>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</si>
  <si>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</si>
  <si>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</si>
  <si>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</si>
  <si>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</si>
  <si>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</si>
  <si>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</si>
  <si>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</si>
  <si>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</si>
  <si>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</si>
  <si>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</si>
  <si>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</si>
  <si>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</si>
  <si>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</si>
  <si>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</si>
  <si>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</si>
  <si>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</si>
  <si>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</si>
  <si>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</si>
  <si>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</si>
  <si>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</si>
  <si>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</si>
  <si>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</si>
  <si>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</si>
  <si>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</si>
  <si>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</si>
  <si>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</si>
  <si>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</si>
  <si>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</si>
  <si>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</si>
  <si>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</si>
  <si>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</si>
  <si>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</si>
  <si>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</si>
  <si>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</si>
  <si>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</si>
  <si>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</si>
  <si>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</si>
  <si>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</si>
  <si>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</si>
  <si>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</si>
  <si>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</si>
  <si>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</si>
  <si>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</si>
  <si>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</si>
  <si>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</si>
  <si>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</si>
  <si>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</si>
  <si>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</si>
  <si>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</si>
  <si>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</si>
  <si>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</si>
  <si>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</si>
  <si>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</si>
  <si>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</si>
  <si>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</si>
  <si>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</si>
  <si>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</si>
  <si>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</si>
  <si>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</si>
  <si>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</si>
  <si>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</si>
  <si>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</si>
  <si>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</si>
  <si>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</si>
  <si>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</si>
  <si>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</si>
  <si>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</si>
  <si>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</si>
  <si>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</si>
  <si>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</si>
  <si>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</si>
  <si>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</si>
  <si>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</si>
  <si>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</si>
  <si>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</si>
  <si>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</si>
  <si>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</si>
  <si>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</si>
  <si>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</si>
  <si>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</si>
  <si>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</si>
  <si>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</si>
  <si>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</si>
  <si>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</si>
  <si>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</si>
  <si>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</si>
  <si>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</si>
  <si>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</si>
  <si>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</si>
  <si>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</si>
  <si>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</si>
  <si>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</si>
  <si>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</si>
  <si>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</si>
  <si>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</si>
  <si>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</si>
  <si>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</si>
  <si>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</si>
  <si>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</si>
  <si>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</si>
  <si>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</si>
  <si>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</si>
  <si>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</si>
  <si>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</si>
  <si>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</si>
  <si>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</si>
  <si>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</si>
  <si>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</si>
  <si>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</si>
  <si>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</si>
  <si>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</si>
  <si>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</si>
  <si>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</si>
  <si>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</si>
  <si>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</si>
  <si>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</si>
  <si>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</si>
  <si>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</si>
  <si>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</si>
  <si>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</si>
  <si>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</si>
  <si>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</si>
  <si>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</si>
  <si>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</si>
  <si>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</si>
  <si>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</si>
  <si>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</si>
  <si>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</si>
  <si>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</si>
  <si>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</si>
  <si>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</si>
  <si>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</si>
  <si>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</si>
  <si>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</si>
  <si>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</si>
  <si>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</si>
  <si>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</si>
  <si>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</si>
  <si>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</si>
  <si>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</si>
  <si>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</si>
  <si>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</si>
  <si>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</si>
  <si>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</si>
  <si>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</si>
  <si>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</si>
  <si>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</si>
  <si>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</si>
  <si>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</si>
  <si>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</si>
  <si>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</si>
  <si>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</si>
  <si>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</si>
  <si>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</si>
  <si>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</si>
  <si>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</si>
  <si>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</si>
  <si>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</si>
  <si>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</si>
  <si>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</si>
  <si>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</si>
  <si>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</si>
  <si>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</si>
  <si>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</si>
  <si>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</si>
  <si>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</si>
  <si>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</si>
  <si>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</si>
  <si>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</si>
  <si>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</si>
  <si>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</si>
  <si>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</si>
  <si>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</si>
  <si>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</si>
  <si>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</si>
  <si>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</si>
  <si>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</si>
  <si>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</si>
  <si>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</si>
  <si>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</si>
  <si>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</si>
  <si>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</si>
  <si>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</si>
  <si>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</si>
  <si>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</si>
  <si>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</si>
  <si>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</si>
  <si>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</si>
  <si>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</si>
  <si>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</si>
  <si>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</si>
  <si>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</si>
  <si>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</si>
  <si>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</si>
  <si>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</si>
  <si>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</si>
  <si>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</si>
  <si>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</si>
  <si>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</si>
  <si>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</si>
  <si>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</si>
  <si>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</si>
  <si>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</si>
  <si>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</si>
  <si>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</si>
  <si>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</si>
  <si>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</si>
  <si>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</si>
  <si>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</si>
  <si>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</si>
  <si>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</si>
  <si>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</si>
  <si>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</si>
  <si>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</si>
  <si>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</si>
  <si>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</si>
  <si>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</si>
  <si>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</si>
  <si>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</si>
  <si>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</si>
  <si>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</si>
  <si>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</si>
  <si>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</si>
  <si>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</si>
  <si>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</si>
  <si>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</si>
  <si>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</si>
  <si>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</si>
  <si>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</si>
  <si>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</si>
  <si>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</si>
  <si>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</si>
  <si>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</si>
  <si>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</si>
  <si>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</si>
  <si>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</si>
  <si>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</si>
  <si>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</si>
  <si>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</si>
  <si>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</si>
  <si>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</si>
  <si>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</si>
  <si>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</si>
  <si>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</si>
  <si>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</si>
  <si>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</si>
  <si>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</si>
  <si>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</si>
  <si>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</si>
  <si>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</si>
  <si>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</si>
  <si>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</si>
  <si>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</si>
  <si>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</si>
  <si>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</si>
  <si>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</si>
  <si>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</si>
  <si>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</si>
  <si>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</si>
  <si>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</si>
  <si>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</si>
  <si>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</si>
  <si>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</si>
  <si>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</si>
  <si>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</si>
  <si>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</si>
  <si>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</si>
  <si>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</si>
  <si>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</si>
  <si>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</si>
  <si>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</si>
  <si>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</si>
  <si>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</si>
  <si>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</si>
  <si>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</si>
  <si>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</si>
  <si>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</si>
  <si>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</si>
  <si>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</si>
  <si>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</si>
  <si>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</si>
  <si>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</si>
  <si>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</si>
  <si>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</si>
  <si>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</si>
  <si>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</si>
  <si>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</si>
  <si>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</si>
  <si>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</si>
  <si>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</si>
  <si>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</si>
  <si>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</si>
  <si>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</si>
  <si>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</si>
  <si>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</si>
  <si>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</si>
  <si>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</si>
  <si>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</si>
  <si>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</si>
  <si>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</si>
  <si>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</si>
  <si>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</si>
  <si>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</si>
  <si>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</si>
  <si>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</si>
  <si>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</si>
  <si>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</si>
  <si>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</si>
  <si>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</si>
  <si>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</si>
  <si>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</si>
  <si>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</si>
  <si>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</si>
  <si>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</si>
  <si>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</si>
  <si>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</si>
  <si>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</si>
  <si>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</si>
  <si>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</si>
  <si>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</si>
  <si>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</si>
  <si>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</si>
  <si>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</si>
  <si>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</si>
  <si>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</si>
  <si>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</si>
  <si>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</si>
  <si>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</si>
  <si>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</si>
  <si>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</si>
  <si>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</si>
  <si>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</si>
  <si>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</si>
  <si>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</si>
  <si>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</si>
  <si>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</si>
  <si>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</si>
  <si>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</si>
  <si>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</si>
  <si>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</si>
  <si>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</si>
  <si>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</si>
  <si>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</si>
  <si>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</si>
  <si>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</si>
  <si>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</si>
  <si>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</si>
  <si>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</si>
  <si>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</si>
  <si>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</si>
  <si>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</si>
  <si>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</si>
  <si>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</si>
  <si>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</si>
  <si>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</si>
  <si>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</si>
  <si>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</si>
  <si>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</si>
  <si>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</si>
  <si>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</si>
  <si>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</si>
  <si>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</si>
  <si>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</si>
  <si>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</si>
  <si>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</si>
  <si>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</si>
  <si>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</si>
  <si>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</si>
  <si>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</si>
  <si>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</si>
  <si>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</si>
  <si>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</si>
  <si>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</si>
  <si>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</si>
  <si>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</si>
  <si>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</si>
  <si>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</si>
  <si>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</si>
  <si>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</si>
  <si>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</si>
  <si>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</si>
  <si>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</si>
  <si>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</si>
  <si>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</si>
  <si>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</si>
  <si>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</si>
  <si>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</si>
  <si>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</si>
  <si>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</si>
  <si>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</si>
  <si>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</si>
  <si>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</si>
  <si>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</si>
  <si>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</si>
  <si>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</si>
  <si>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</si>
  <si>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</si>
  <si>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</si>
  <si>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</si>
  <si>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</si>
  <si>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</si>
  <si>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</si>
  <si>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</si>
  <si>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</si>
  <si>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</si>
  <si>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</si>
  <si>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</si>
  <si>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</si>
  <si>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</si>
  <si>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</si>
  <si>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</si>
  <si>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</si>
  <si>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</si>
  <si>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</si>
  <si>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</si>
  <si>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</si>
  <si>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</si>
  <si>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</si>
  <si>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</si>
  <si>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</si>
  <si>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</si>
  <si>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</si>
  <si>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</si>
  <si>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</si>
  <si>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</si>
  <si>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</si>
  <si>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</si>
  <si>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</si>
  <si>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</si>
  <si>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</si>
  <si>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</si>
  <si>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</si>
  <si>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</si>
  <si>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</si>
  <si>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</si>
  <si>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</si>
  <si>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</si>
  <si>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</si>
  <si>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</si>
  <si>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</si>
  <si>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</si>
  <si>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</si>
  <si>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</si>
  <si>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</si>
  <si>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</si>
  <si>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</si>
  <si>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</si>
  <si>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</si>
  <si>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</si>
  <si>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</si>
  <si>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</si>
  <si>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</si>
  <si>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</si>
  <si>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</si>
  <si>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</si>
  <si>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</si>
  <si>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</si>
  <si>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</si>
  <si>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</si>
  <si>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</si>
  <si>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</si>
  <si>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</si>
  <si>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</si>
  <si>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</si>
  <si>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</si>
  <si>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</si>
  <si>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</si>
  <si>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</si>
  <si>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</si>
  <si>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</si>
  <si>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</si>
  <si>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</si>
  <si>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</si>
  <si>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</si>
  <si>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</si>
  <si>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</si>
  <si>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</si>
  <si>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</si>
  <si>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</si>
  <si>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</si>
  <si>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</si>
  <si>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</si>
  <si>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</si>
  <si>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</si>
  <si>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</si>
  <si>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</si>
  <si>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</si>
  <si>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</si>
  <si>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</si>
  <si>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</si>
  <si>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</si>
  <si>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</si>
  <si>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</si>
  <si>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</si>
  <si>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</si>
  <si>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</si>
  <si>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</si>
  <si>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</si>
  <si>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</si>
  <si>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</si>
  <si>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</si>
  <si>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</si>
  <si>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</si>
  <si>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</si>
  <si>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</si>
  <si>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</si>
  <si>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</si>
  <si>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</si>
  <si>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</si>
  <si>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</si>
  <si>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</si>
  <si>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</si>
  <si>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</si>
  <si>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</si>
  <si>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</si>
  <si>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</si>
  <si>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</si>
  <si>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</si>
  <si>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</si>
  <si>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</si>
  <si>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</si>
  <si>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</si>
  <si>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</si>
  <si>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</si>
  <si>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</si>
  <si>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</si>
  <si>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</si>
  <si>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</si>
  <si>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</si>
  <si>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</si>
  <si>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</si>
  <si>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</si>
  <si>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</si>
  <si>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</si>
  <si>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</si>
  <si>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</si>
  <si>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</si>
  <si>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</si>
  <si>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</si>
  <si>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</si>
  <si>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</si>
  <si>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</si>
  <si>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</si>
  <si>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</si>
  <si>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</si>
  <si>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</si>
  <si>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</si>
  <si>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</si>
  <si>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</si>
  <si>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</si>
  <si>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</si>
  <si>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</si>
  <si>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</si>
  <si>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</si>
  <si>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</si>
  <si>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</si>
  <si>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</si>
  <si>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</si>
  <si>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</si>
  <si>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</si>
  <si>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</si>
  <si>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</si>
  <si>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</si>
  <si>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</si>
  <si>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</si>
  <si>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</si>
  <si>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</si>
  <si>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</si>
  <si>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</si>
  <si>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</si>
  <si>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</si>
  <si>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</si>
  <si>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</si>
  <si>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</si>
  <si>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</si>
  <si>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</si>
  <si>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</si>
  <si>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</si>
  <si>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</si>
  <si>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</si>
  <si>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</si>
  <si>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</si>
  <si>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</si>
  <si>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</si>
  <si>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</si>
  <si>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</si>
  <si>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</si>
  <si>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</si>
  <si>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</si>
  <si>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</si>
  <si>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</si>
  <si>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</si>
  <si>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</si>
  <si>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</si>
  <si>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</si>
  <si>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</si>
  <si>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</si>
  <si>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</si>
  <si>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</si>
  <si>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</si>
  <si>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</si>
  <si>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</si>
  <si>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</si>
  <si>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</si>
  <si>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</si>
  <si>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</si>
  <si>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</si>
  <si>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</si>
  <si>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</si>
  <si>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</si>
  <si>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</si>
  <si>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</si>
  <si>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</si>
  <si>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</si>
  <si>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</si>
  <si>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</si>
  <si>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</si>
  <si>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</si>
  <si>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</si>
  <si>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</si>
  <si>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</si>
  <si>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</si>
  <si>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</si>
  <si>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</si>
  <si>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</si>
  <si>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</si>
  <si>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</si>
  <si>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</si>
  <si>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</si>
  <si>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</si>
  <si>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</si>
  <si>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</si>
  <si>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</si>
  <si>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</si>
  <si>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</si>
  <si>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</si>
  <si>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</si>
  <si>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</si>
  <si>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</si>
  <si>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</si>
  <si>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</si>
  <si>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</si>
  <si>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</si>
  <si>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</si>
  <si>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</si>
  <si>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</si>
  <si>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</si>
  <si>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</si>
  <si>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</si>
  <si>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</si>
  <si>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</si>
  <si>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</si>
  <si>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</si>
  <si>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</si>
  <si>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</si>
  <si>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</si>
  <si>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</si>
  <si>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</si>
  <si>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</si>
  <si>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</si>
  <si>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</si>
  <si>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</si>
  <si>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</si>
  <si>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</si>
  <si>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</si>
  <si>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</si>
  <si>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</si>
  <si>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</si>
  <si>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</si>
  <si>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</si>
  <si>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</si>
  <si>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</si>
  <si>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</si>
  <si>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</si>
  <si>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</si>
  <si>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</si>
  <si>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</si>
  <si>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</si>
  <si>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</si>
  <si>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</si>
  <si>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</si>
  <si>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</si>
  <si>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</si>
  <si>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</si>
  <si>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</si>
  <si>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</si>
  <si>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</si>
  <si>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</si>
  <si>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</si>
  <si>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</si>
  <si>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</si>
  <si>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</si>
  <si>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</si>
  <si>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</si>
  <si>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</si>
  <si>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</si>
  <si>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</si>
  <si>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</si>
  <si>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</si>
  <si>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</si>
  <si>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</si>
  <si>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</si>
  <si>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</si>
  <si>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</si>
  <si>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</si>
  <si>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</si>
  <si>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</si>
  <si>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</si>
  <si>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</si>
  <si>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</si>
  <si>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</si>
  <si>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</si>
  <si>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</si>
  <si>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</si>
  <si>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</si>
  <si>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</si>
  <si>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</si>
  <si>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</si>
  <si>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</si>
  <si>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</si>
  <si>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</si>
  <si>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</si>
  <si>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</si>
  <si>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</si>
  <si>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</si>
  <si>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</si>
  <si>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</si>
  <si>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</si>
  <si>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</si>
  <si>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</si>
  <si>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</si>
  <si>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</si>
  <si>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</si>
  <si>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</si>
  <si>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</si>
  <si>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</si>
  <si>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</si>
  <si>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</si>
  <si>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</si>
  <si>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</si>
  <si>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</si>
  <si>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</si>
  <si>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</si>
  <si>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</si>
  <si>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</si>
  <si>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</si>
  <si>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</si>
  <si>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</si>
  <si>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</si>
  <si>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</si>
  <si>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</si>
  <si>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</si>
  <si>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</si>
  <si>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</si>
  <si>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</si>
  <si>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</si>
  <si>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</si>
  <si>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</si>
  <si>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</si>
  <si>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</si>
  <si>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</si>
  <si>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</si>
  <si>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</si>
  <si>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</si>
  <si>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</si>
  <si>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</si>
  <si>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</si>
  <si>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</si>
  <si>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</si>
  <si>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</si>
  <si>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</si>
  <si>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</si>
  <si>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</si>
  <si>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</si>
  <si>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</si>
  <si>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</si>
  <si>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</si>
  <si>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</si>
  <si>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</si>
  <si>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</si>
  <si>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</si>
  <si>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</si>
  <si>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</si>
  <si>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</si>
  <si>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</si>
  <si>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</si>
  <si>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</si>
  <si>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</si>
  <si>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</si>
  <si>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</si>
  <si>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</si>
  <si>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</si>
  <si>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</si>
  <si>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</si>
  <si>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</si>
  <si>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</si>
  <si>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</si>
  <si>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</si>
  <si>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</si>
  <si>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</si>
  <si>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</si>
  <si>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</si>
  <si>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</si>
  <si>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</si>
  <si>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</si>
  <si>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</si>
  <si>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</si>
  <si>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</si>
  <si>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</si>
  <si>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</si>
  <si>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</si>
  <si>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</si>
  <si>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</si>
  <si>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</si>
  <si>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</si>
  <si>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</si>
  <si>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</si>
  <si>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</si>
  <si>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</si>
  <si>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</si>
  <si>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</si>
  <si>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</si>
  <si>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</si>
  <si>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</si>
  <si>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</si>
  <si>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</si>
  <si>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</si>
  <si>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</si>
  <si>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</si>
  <si>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</si>
  <si>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</si>
  <si>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</si>
  <si>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</si>
  <si>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</si>
  <si>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</si>
  <si>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</si>
  <si>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</si>
  <si>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</si>
  <si>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</si>
  <si>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</si>
  <si>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</si>
  <si>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</si>
  <si>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</si>
  <si>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</si>
  <si>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</si>
  <si>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</si>
  <si>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</si>
  <si>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</si>
  <si>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</si>
  <si>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</si>
  <si>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</si>
  <si>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</si>
  <si>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</si>
  <si>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</si>
  <si>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</si>
  <si>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</si>
  <si>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</si>
  <si>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</si>
  <si>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</si>
  <si>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</si>
  <si>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</si>
  <si>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</si>
  <si>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</si>
  <si>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</si>
  <si>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</si>
  <si>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</si>
  <si>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</si>
  <si>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</si>
  <si>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</si>
  <si>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</si>
  <si>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</si>
  <si>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</si>
  <si>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</si>
  <si>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</si>
  <si>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</si>
  <si>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</si>
  <si>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</si>
  <si>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</si>
  <si>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</si>
  <si>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</si>
  <si>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</si>
  <si>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</si>
  <si>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</si>
  <si>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</si>
  <si>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</si>
  <si>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</si>
  <si>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</si>
  <si>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</si>
  <si>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</si>
  <si>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</si>
  <si>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</si>
  <si>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</si>
  <si>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</si>
  <si>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</si>
  <si>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</si>
  <si>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</si>
  <si>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</si>
  <si>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</si>
  <si>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</si>
  <si>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</si>
  <si>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</si>
  <si>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</si>
  <si>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</si>
  <si>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</si>
  <si>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</si>
  <si>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</si>
  <si>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</si>
  <si>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</si>
  <si>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</si>
  <si>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</si>
  <si>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</si>
  <si>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</si>
  <si>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</si>
  <si>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</si>
  <si>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</si>
  <si>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</si>
  <si>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</si>
  <si>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</si>
  <si>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</si>
  <si>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</si>
  <si>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</si>
  <si>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</si>
  <si>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</si>
  <si>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</si>
  <si>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</si>
  <si>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</si>
  <si>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</si>
  <si>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</si>
  <si>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</si>
  <si>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</si>
  <si>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</si>
  <si>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</si>
  <si>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</si>
  <si>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</si>
  <si>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</si>
  <si>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</si>
  <si>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</si>
  <si>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</si>
  <si>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</si>
  <si>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</si>
  <si>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</si>
  <si>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</si>
  <si>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</si>
  <si>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</si>
  <si>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</si>
  <si>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</si>
  <si>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</si>
  <si>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</si>
  <si>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</si>
  <si>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</si>
  <si>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</si>
  <si>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</si>
  <si>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</si>
  <si>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</si>
  <si>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</si>
  <si>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</si>
  <si>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</si>
  <si>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</si>
  <si>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</si>
  <si>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</si>
  <si>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</si>
  <si>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</si>
  <si>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</si>
  <si>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</si>
  <si>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</si>
  <si>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</si>
  <si>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</si>
  <si>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</si>
  <si>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</si>
  <si>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</si>
  <si>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</si>
  <si>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</si>
  <si>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</si>
  <si>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</si>
  <si>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</si>
  <si>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</si>
  <si>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</si>
  <si>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</si>
  <si>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</si>
  <si>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</si>
  <si>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</si>
  <si>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</si>
  <si>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</si>
  <si>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</si>
  <si>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</si>
  <si>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</si>
  <si>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</si>
  <si>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</si>
  <si>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</si>
  <si>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</si>
  <si>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</si>
  <si>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</si>
  <si>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</si>
  <si>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</si>
  <si>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</si>
  <si>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</si>
  <si>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</si>
  <si>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</si>
  <si>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</si>
  <si>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</si>
  <si>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</si>
  <si>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</si>
  <si>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</si>
  <si>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</si>
  <si>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</si>
  <si>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</si>
  <si>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</si>
  <si>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</si>
  <si>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</si>
  <si>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</si>
  <si>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</si>
  <si>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</si>
  <si>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</si>
  <si>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</si>
  <si>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</si>
  <si>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</si>
  <si>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</si>
  <si>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</si>
  <si>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</si>
  <si>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</si>
  <si>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</si>
  <si>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</si>
  <si>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</si>
  <si>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</si>
  <si>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</si>
  <si>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</si>
  <si>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</si>
  <si>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</si>
  <si>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</si>
  <si>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</si>
  <si>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</si>
  <si>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</si>
  <si>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</si>
  <si>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</si>
  <si>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</si>
  <si>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</si>
  <si>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</si>
  <si>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</si>
  <si>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</si>
  <si>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</si>
  <si>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</si>
  <si>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</si>
  <si>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</si>
  <si>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</si>
  <si>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</si>
  <si>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</si>
  <si>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</si>
  <si>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</si>
  <si>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</si>
  <si>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</si>
  <si>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</si>
  <si>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</si>
  <si>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</si>
  <si>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</si>
  <si>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</si>
  <si>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</si>
  <si>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</si>
  <si>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</si>
  <si>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</si>
  <si>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</si>
  <si>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</si>
  <si>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</si>
  <si>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</si>
  <si>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</si>
  <si>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</si>
  <si>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</si>
  <si>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</si>
  <si>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</si>
  <si>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</si>
  <si>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</si>
  <si>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</si>
  <si>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</si>
  <si>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</si>
  <si>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</si>
  <si>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</si>
  <si>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</si>
  <si>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</si>
  <si>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</si>
  <si>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</si>
  <si>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</si>
  <si>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</si>
  <si>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</si>
  <si>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</si>
  <si>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</si>
  <si>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</si>
  <si>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</si>
  <si>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</si>
  <si>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</si>
  <si>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</si>
  <si>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</si>
  <si>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</si>
  <si>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</si>
  <si>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</si>
  <si>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</si>
  <si>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</si>
  <si>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</si>
  <si>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</si>
  <si>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</si>
  <si>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</si>
  <si>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</si>
  <si>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</si>
  <si>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</si>
  <si>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</si>
  <si>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</si>
  <si>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</si>
  <si>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</si>
  <si>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</si>
  <si>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</si>
  <si>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</si>
  <si>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</si>
  <si>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</si>
  <si>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</si>
  <si>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</si>
  <si>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</si>
  <si>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</si>
  <si>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</si>
  <si>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</si>
  <si>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</si>
  <si>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</si>
  <si>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</si>
  <si>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</si>
  <si>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</si>
  <si>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</si>
  <si>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</si>
  <si>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</si>
  <si>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</si>
  <si>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</si>
  <si>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</si>
  <si>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</si>
  <si>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</si>
  <si>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</si>
  <si>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</si>
  <si>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</si>
  <si>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</si>
  <si>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</si>
  <si>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</si>
  <si>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</si>
  <si>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</si>
  <si>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</si>
  <si>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</si>
  <si>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</si>
  <si>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</si>
  <si>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</si>
  <si>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</si>
  <si>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</si>
  <si>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</si>
  <si>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</si>
  <si>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</si>
  <si>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</si>
  <si>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</si>
  <si>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</si>
  <si>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</si>
  <si>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</si>
  <si>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</si>
  <si>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</si>
  <si>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</si>
  <si>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</si>
  <si>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</si>
  <si>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</si>
  <si>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</si>
  <si>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</si>
  <si>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</si>
  <si>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</si>
  <si>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</si>
  <si>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</si>
  <si>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</si>
  <si>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</si>
  <si>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</si>
  <si>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</si>
  <si>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</si>
  <si>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</si>
  <si>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</si>
  <si>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</si>
  <si>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</si>
  <si>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</si>
  <si>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</si>
  <si>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</si>
  <si>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</si>
  <si>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</si>
  <si>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</si>
  <si>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</si>
  <si>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</si>
  <si>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</si>
  <si>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</si>
  <si>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</si>
  <si>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</si>
  <si>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</si>
  <si>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</si>
  <si>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</si>
  <si>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</si>
  <si>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</si>
  <si>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</si>
  <si>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</si>
  <si>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</si>
  <si>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</si>
  <si>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</si>
  <si>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</si>
  <si>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</si>
  <si>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</si>
  <si>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</si>
  <si>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</si>
  <si>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</si>
  <si>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</si>
  <si>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</si>
  <si>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</si>
  <si>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</si>
  <si>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</si>
  <si>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</si>
  <si>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</si>
  <si>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</si>
  <si>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</si>
  <si>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</si>
  <si>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</si>
  <si>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</si>
  <si>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</si>
  <si>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</si>
  <si>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</si>
  <si>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</si>
  <si>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</si>
  <si>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</si>
  <si>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</si>
  <si>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</si>
  <si>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</si>
  <si>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</si>
  <si>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</si>
  <si>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</si>
  <si>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</si>
  <si>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</si>
  <si>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</si>
  <si>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</si>
  <si>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</si>
  <si>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</si>
  <si>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</si>
  <si>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</si>
  <si>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</si>
  <si>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</si>
  <si>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</si>
  <si>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</si>
  <si>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</si>
  <si>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</si>
  <si>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</si>
  <si>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</si>
  <si>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</si>
  <si>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</si>
  <si>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</si>
  <si>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</si>
  <si>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</si>
  <si>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</si>
  <si>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</si>
  <si>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</si>
  <si>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</si>
  <si>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</si>
  <si>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</si>
  <si>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</si>
  <si>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</si>
  <si>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</si>
  <si>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</si>
  <si>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</si>
  <si>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</si>
  <si>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</si>
  <si>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</si>
  <si>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</si>
  <si>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</si>
  <si>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</si>
  <si>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</si>
  <si>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</si>
  <si>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</si>
  <si>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</si>
  <si>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</si>
  <si>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</si>
  <si>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</si>
  <si>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</si>
  <si>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</si>
  <si>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</si>
  <si>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</si>
  <si>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</si>
  <si>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</si>
  <si>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</si>
  <si>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</si>
  <si>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</si>
  <si>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</si>
  <si>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</si>
  <si>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</si>
  <si>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</si>
  <si>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</si>
  <si>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</si>
  <si>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</si>
  <si>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</si>
  <si>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</si>
  <si>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</si>
  <si>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</si>
  <si>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</si>
  <si>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</si>
  <si>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</si>
  <si>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</si>
  <si>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</si>
  <si>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</si>
  <si>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</si>
  <si>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</si>
  <si>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</si>
  <si>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</si>
  <si>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</si>
  <si>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</si>
  <si>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</si>
  <si>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</si>
  <si>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</si>
  <si>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</si>
  <si>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</si>
  <si>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</si>
  <si>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</si>
  <si>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</si>
  <si>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</si>
  <si>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</si>
  <si>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</si>
  <si>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</si>
  <si>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</si>
  <si>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</si>
  <si>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</si>
  <si>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</si>
  <si>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</si>
  <si>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</si>
  <si>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</si>
  <si>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</si>
  <si>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</si>
  <si>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</si>
  <si>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</si>
  <si>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</si>
  <si>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</si>
  <si>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</si>
  <si>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</si>
  <si>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</si>
  <si>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</si>
  <si>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</si>
  <si>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</si>
  <si>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</si>
  <si>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</si>
  <si>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</si>
  <si>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</si>
  <si>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</si>
  <si>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</si>
  <si>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</si>
  <si>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</si>
  <si>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</si>
  <si>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</si>
  <si>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</si>
  <si>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</si>
  <si>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</si>
  <si>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</si>
  <si>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</si>
  <si>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</si>
  <si>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</si>
  <si>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</si>
  <si>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</si>
  <si>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</si>
  <si>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</si>
  <si>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</si>
  <si>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</si>
  <si>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</si>
  <si>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</si>
  <si>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</si>
  <si>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</si>
  <si>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</si>
  <si>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</si>
  <si>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</si>
  <si>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</si>
  <si>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</si>
  <si>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</si>
  <si>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</si>
  <si>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</si>
  <si>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</si>
  <si>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</si>
  <si>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</si>
  <si>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</si>
  <si>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</si>
  <si>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</si>
  <si>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</si>
  <si>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</si>
  <si>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</si>
  <si>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</si>
  <si>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</si>
  <si>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</si>
  <si>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</si>
  <si>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</si>
  <si>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</si>
  <si>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</si>
  <si>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</si>
  <si>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</si>
  <si>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</si>
  <si>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</si>
  <si>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</si>
  <si>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</si>
  <si>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</si>
  <si>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</si>
  <si>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</si>
  <si>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</si>
  <si>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</si>
  <si>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</si>
  <si>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</si>
  <si>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</si>
  <si>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</si>
  <si>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</si>
  <si>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</si>
  <si>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</si>
  <si>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</si>
  <si>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</si>
  <si>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</si>
  <si>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</si>
  <si>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</si>
  <si>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</si>
  <si>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</si>
  <si>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</si>
  <si>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</si>
  <si>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</si>
  <si>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</si>
  <si>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</si>
  <si>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</si>
  <si>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</si>
  <si>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</si>
  <si>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</si>
  <si>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</si>
  <si>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</si>
  <si>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</si>
  <si>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</si>
  <si>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</si>
  <si>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</si>
  <si>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</si>
  <si>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</si>
  <si>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</si>
  <si>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</si>
  <si>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</si>
  <si>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</si>
  <si>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</si>
  <si>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</si>
  <si>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</si>
  <si>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</si>
  <si>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</si>
  <si>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</si>
  <si>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</si>
  <si>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</si>
  <si>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</si>
  <si>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</si>
  <si>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</si>
  <si>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</si>
  <si>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</si>
  <si>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</si>
  <si>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</si>
  <si>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</si>
  <si>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</si>
  <si>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</si>
  <si>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</si>
  <si>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</si>
  <si>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</si>
  <si>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</si>
  <si>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</si>
  <si>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</si>
  <si>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</si>
  <si>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</si>
  <si>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</si>
  <si>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</si>
  <si>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</si>
  <si>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</si>
  <si>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</si>
  <si>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</si>
  <si>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</si>
  <si>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</si>
  <si>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</si>
  <si>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</si>
  <si>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</si>
  <si>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</si>
  <si>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</si>
  <si>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</si>
  <si>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</si>
  <si>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</si>
  <si>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</si>
  <si>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</si>
  <si>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</si>
  <si>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</si>
  <si>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</si>
  <si>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</si>
  <si>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</si>
  <si>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</si>
  <si>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</si>
  <si>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</si>
  <si>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</si>
  <si>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</si>
  <si>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</si>
  <si>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</si>
  <si>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</si>
  <si>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</si>
  <si>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</si>
  <si>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</si>
  <si>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</si>
  <si>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</si>
  <si>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</si>
  <si>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</si>
  <si>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</si>
  <si>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</si>
  <si>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</si>
  <si>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</si>
  <si>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</si>
  <si>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</si>
  <si>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</si>
  <si>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</si>
  <si>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</si>
  <si>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</si>
  <si>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</si>
  <si>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</si>
  <si>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</si>
  <si>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</si>
  <si>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</si>
  <si>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</si>
  <si>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</si>
  <si>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</si>
  <si>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</si>
  <si>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</si>
  <si>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</si>
  <si>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</si>
  <si>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</si>
  <si>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</si>
  <si>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</si>
  <si>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</si>
  <si>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</si>
  <si>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</si>
  <si>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</si>
  <si>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</si>
  <si>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</si>
  <si>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</si>
  <si>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</si>
  <si>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</si>
  <si>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</si>
  <si>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</si>
  <si>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</si>
  <si>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</si>
  <si>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</si>
  <si>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</si>
  <si>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</si>
  <si>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</si>
  <si>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</si>
  <si>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</si>
  <si>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</si>
  <si>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</si>
  <si>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</si>
  <si>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</si>
  <si>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</si>
  <si>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</si>
  <si>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</si>
  <si>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</si>
  <si>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</si>
  <si>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</si>
  <si>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</si>
  <si>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</si>
  <si>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</si>
  <si>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</si>
  <si>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</si>
  <si>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</si>
  <si>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</si>
  <si>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</si>
  <si>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</si>
  <si>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</si>
  <si>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</si>
  <si>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</si>
  <si>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</si>
  <si>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</si>
  <si>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</si>
  <si>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</si>
  <si>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</si>
  <si>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</si>
  <si>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</si>
  <si>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</si>
  <si>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</si>
  <si>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</si>
  <si>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</si>
  <si>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</si>
  <si>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</si>
  <si>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</si>
  <si>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</si>
  <si>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</si>
  <si>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</si>
  <si>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</si>
  <si>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</si>
  <si>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</si>
  <si>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</si>
  <si>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</si>
  <si>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</si>
  <si>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</si>
  <si>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</si>
  <si>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</si>
  <si>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</si>
  <si>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</si>
  <si>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</si>
  <si>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</si>
  <si>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</si>
  <si>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</si>
  <si>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</si>
  <si>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</si>
  <si>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</si>
  <si>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</si>
  <si>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</si>
  <si>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</si>
  <si>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</si>
  <si>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</si>
  <si>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</si>
  <si>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</si>
  <si>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</si>
  <si>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</si>
  <si>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</si>
  <si>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</si>
  <si>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</si>
  <si>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</si>
  <si>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</si>
  <si>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</si>
  <si>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</si>
  <si>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</si>
  <si>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</si>
  <si>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</si>
  <si>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</si>
  <si>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</si>
  <si>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</si>
  <si>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</si>
  <si>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</si>
  <si>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</si>
  <si>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</si>
  <si>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</si>
  <si>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</si>
  <si>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</si>
  <si>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</si>
  <si>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</si>
  <si>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</si>
  <si>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</si>
  <si>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</si>
  <si>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</si>
  <si>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</si>
  <si>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</si>
  <si>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</si>
  <si>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</si>
  <si>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</si>
  <si>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</si>
  <si>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</si>
  <si>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</si>
  <si>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</si>
  <si>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</si>
  <si>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</si>
  <si>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</si>
  <si>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</si>
  <si>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</si>
  <si>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</si>
  <si>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</si>
  <si>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</si>
  <si>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</si>
  <si>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</si>
  <si>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</si>
  <si>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</si>
  <si>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</si>
  <si>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</si>
  <si>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</si>
  <si>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</si>
  <si>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</si>
  <si>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</si>
  <si>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</si>
  <si>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</si>
  <si>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</si>
  <si>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</si>
  <si>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</si>
  <si>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</si>
  <si>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</si>
  <si>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</si>
  <si>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</si>
  <si>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</si>
  <si>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</si>
  <si>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</si>
  <si>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</si>
  <si>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</si>
  <si>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</si>
  <si>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</si>
  <si>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</si>
  <si>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</si>
  <si>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</si>
  <si>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</si>
  <si>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</si>
  <si>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</si>
  <si>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</si>
  <si>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</si>
  <si>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</si>
  <si>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</si>
  <si>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</si>
  <si>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</si>
  <si>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</si>
  <si>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</si>
  <si>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</si>
  <si>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</si>
  <si>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</si>
  <si>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</si>
  <si>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</si>
  <si>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</si>
  <si>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</si>
  <si>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</si>
  <si>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</si>
  <si>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</si>
  <si>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</si>
  <si>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</si>
  <si>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</si>
  <si>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</si>
  <si>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</si>
  <si>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</si>
  <si>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</si>
  <si>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</si>
  <si>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</si>
  <si>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</si>
  <si>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</si>
  <si>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</si>
  <si>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</si>
  <si>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</si>
  <si>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</si>
  <si>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</si>
  <si>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</si>
  <si>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</si>
  <si>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</si>
  <si>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</si>
  <si>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</si>
  <si>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</si>
  <si>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</si>
  <si>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</si>
  <si>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</si>
  <si>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</si>
  <si>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</si>
  <si>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</si>
  <si>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</si>
  <si>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</si>
  <si>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</si>
  <si>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</si>
  <si>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</si>
  <si>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</si>
  <si>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</si>
  <si>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</si>
  <si>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</si>
  <si>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</si>
  <si>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</si>
  <si>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</si>
  <si>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</si>
  <si>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</si>
  <si>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</si>
  <si>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</si>
  <si>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</si>
  <si>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</si>
  <si>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</si>
  <si>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</si>
  <si>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</si>
  <si>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</si>
  <si>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</si>
  <si>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</si>
  <si>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</si>
  <si>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</si>
  <si>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</si>
  <si>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</si>
  <si>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</si>
  <si>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</si>
  <si>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</si>
  <si>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</si>
  <si>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</si>
  <si>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</si>
  <si>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</si>
  <si>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</si>
  <si>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</si>
  <si>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</si>
  <si>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</si>
  <si>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</si>
  <si>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</si>
  <si>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</si>
  <si>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</si>
  <si>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</si>
  <si>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</si>
  <si>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</si>
  <si>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</si>
  <si>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</si>
  <si>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</si>
  <si>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</si>
  <si>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</si>
  <si>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</si>
  <si>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</si>
  <si>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</si>
  <si>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</si>
  <si>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</si>
  <si>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</si>
  <si>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</si>
  <si>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</si>
  <si>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</si>
  <si>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</si>
  <si>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</si>
  <si>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</si>
  <si>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</si>
  <si>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</si>
  <si>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</si>
  <si>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</si>
  <si>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</si>
  <si>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</si>
  <si>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</si>
  <si>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</si>
  <si>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</si>
  <si>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</si>
  <si>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</si>
  <si>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</si>
  <si>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</si>
  <si>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</si>
  <si>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</si>
  <si>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</si>
  <si>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</si>
  <si>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</si>
  <si>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</si>
  <si>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</si>
  <si>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</si>
  <si>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</si>
  <si>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</si>
  <si>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</si>
  <si>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</si>
  <si>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</si>
  <si>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</si>
  <si>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</si>
  <si>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</si>
  <si>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</si>
  <si>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</si>
  <si>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</si>
  <si>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</si>
  <si>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</si>
  <si>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</si>
  <si>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</si>
  <si>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</si>
  <si>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</si>
  <si>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</si>
  <si>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</si>
  <si>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</si>
  <si>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</si>
  <si>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</si>
  <si>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</si>
  <si>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</si>
  <si>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</si>
  <si>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</si>
  <si>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</si>
  <si>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</si>
  <si>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</si>
  <si>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</si>
  <si>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</si>
  <si>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</si>
  <si>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</si>
  <si>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</si>
  <si>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</si>
  <si>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</si>
  <si>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</si>
  <si>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</si>
  <si>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</si>
  <si>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</si>
  <si>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</si>
  <si>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</si>
  <si>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</si>
  <si>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</si>
  <si>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</si>
  <si>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</si>
  <si>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</si>
  <si>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</si>
  <si>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</si>
  <si>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</si>
  <si>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</si>
  <si>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</si>
  <si>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</si>
  <si>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</si>
  <si>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</si>
  <si>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</si>
  <si>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</si>
  <si>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</si>
  <si>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</si>
  <si>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</si>
  <si>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</si>
  <si>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</si>
  <si>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</si>
  <si>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</si>
  <si>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</si>
  <si>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</si>
  <si>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</si>
  <si>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</si>
  <si>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</si>
  <si>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</si>
  <si>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</si>
  <si>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</si>
  <si>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</si>
  <si>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</si>
  <si>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</si>
  <si>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</si>
  <si>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</si>
  <si>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</si>
  <si>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</si>
  <si>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</si>
  <si>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</si>
  <si>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</si>
  <si>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</si>
  <si>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</si>
  <si>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</si>
  <si>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</si>
  <si>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</si>
  <si>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</si>
  <si>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</si>
  <si>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</si>
  <si>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</si>
  <si>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</si>
  <si>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</si>
  <si>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</si>
  <si>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</si>
  <si>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</si>
  <si>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</si>
  <si>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</si>
  <si>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</si>
  <si>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</si>
  <si>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</si>
  <si>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</si>
  <si>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</si>
  <si>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</si>
  <si>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</si>
  <si>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</si>
  <si>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</si>
  <si>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</si>
  <si>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</si>
  <si>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</si>
  <si>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</si>
  <si>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</si>
  <si>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</si>
  <si>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</si>
  <si>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</si>
  <si>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</si>
  <si>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</si>
  <si>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</si>
  <si>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</si>
  <si>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</si>
  <si>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</si>
  <si>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</si>
  <si>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</si>
  <si>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</si>
  <si>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</si>
  <si>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</si>
  <si>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</si>
  <si>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</si>
  <si>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</si>
  <si>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</si>
  <si>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</si>
  <si>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</si>
  <si>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</si>
  <si>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</si>
  <si>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</si>
  <si>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</si>
  <si>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</si>
  <si>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</si>
  <si>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</si>
  <si>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</si>
  <si>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</si>
  <si>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</si>
  <si>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</si>
  <si>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</si>
  <si>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</si>
  <si>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</si>
  <si>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</si>
  <si>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</si>
  <si>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</si>
  <si>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</si>
  <si>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</si>
  <si>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</si>
  <si>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</si>
  <si>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</si>
  <si>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</si>
  <si>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</si>
  <si>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</si>
  <si>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</si>
  <si>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</si>
  <si>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</si>
  <si>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</si>
  <si>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</si>
  <si>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</si>
  <si>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</si>
  <si>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</si>
  <si>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</si>
  <si>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</si>
  <si>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</si>
  <si>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</si>
  <si>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</si>
  <si>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</si>
  <si>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</si>
  <si>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</si>
  <si>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</si>
  <si>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</si>
  <si>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</si>
  <si>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</si>
  <si>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</si>
  <si>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</si>
  <si>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</si>
  <si>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</si>
  <si>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</si>
  <si>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</si>
  <si>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</si>
  <si>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</si>
  <si>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</si>
  <si>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</si>
  <si>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</si>
  <si>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</si>
  <si>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</si>
  <si>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</si>
  <si>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</si>
  <si>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</si>
  <si>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</si>
  <si>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</si>
  <si>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</si>
  <si>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</si>
  <si>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</si>
  <si>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</si>
  <si>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</si>
  <si>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</si>
  <si>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</si>
  <si>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</si>
  <si>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</si>
  <si>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</si>
  <si>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</si>
  <si>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</si>
  <si>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</si>
  <si>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</si>
  <si>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</si>
  <si>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</si>
  <si>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</si>
  <si>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</si>
  <si>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</si>
  <si>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</si>
  <si>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</si>
  <si>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</si>
  <si>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</si>
  <si>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</si>
  <si>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</si>
  <si>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</si>
  <si>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</si>
  <si>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</si>
  <si>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</si>
  <si>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</si>
  <si>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</si>
  <si>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</si>
  <si>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</si>
  <si>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</si>
  <si>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</si>
  <si>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</si>
  <si>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</si>
  <si>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</si>
  <si>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</si>
  <si>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</si>
  <si>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</si>
  <si>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</si>
  <si>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</si>
  <si>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</si>
  <si>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</si>
  <si>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</si>
  <si>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</si>
  <si>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</si>
  <si>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</si>
  <si>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</si>
  <si>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</si>
  <si>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</si>
  <si>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</si>
  <si>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</si>
  <si>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</si>
  <si>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</si>
  <si>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</si>
  <si>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</si>
  <si>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</si>
  <si>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</si>
  <si>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</si>
  <si>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</si>
  <si>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</si>
  <si>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</si>
  <si>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</si>
  <si>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</si>
  <si>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</si>
  <si>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</si>
  <si>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</si>
  <si>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</si>
  <si>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</si>
  <si>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</si>
  <si>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</si>
  <si>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</si>
  <si>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</si>
  <si>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</si>
  <si>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</si>
  <si>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</si>
  <si>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</si>
  <si>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</si>
  <si>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</si>
  <si>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</si>
  <si>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</si>
  <si>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</si>
  <si>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</si>
  <si>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</si>
  <si>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</si>
  <si>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</si>
  <si>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</si>
  <si>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</si>
  <si>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</si>
  <si>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</si>
  <si>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</si>
  <si>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</si>
  <si>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</si>
  <si>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</si>
  <si>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</si>
  <si>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</si>
  <si>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</si>
  <si>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</si>
  <si>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</si>
  <si>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</si>
  <si>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</si>
  <si>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</si>
  <si>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</si>
  <si>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</si>
  <si>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</si>
  <si>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</si>
  <si>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</si>
  <si>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</si>
  <si>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</si>
  <si>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</si>
  <si>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</si>
  <si>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</si>
  <si>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</si>
  <si>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</si>
  <si>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</si>
  <si>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</si>
  <si>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</si>
  <si>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</si>
  <si>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</si>
  <si>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</si>
  <si>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</si>
  <si>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</si>
  <si>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</si>
  <si>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</si>
  <si>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</si>
  <si>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</si>
  <si>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</si>
  <si>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</si>
  <si>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</si>
  <si>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</si>
  <si>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</si>
  <si>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</si>
  <si>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</si>
  <si>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</si>
  <si>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</si>
  <si>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</si>
  <si>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</si>
  <si>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</si>
  <si>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</si>
  <si>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</si>
  <si>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</si>
  <si>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</si>
  <si>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</si>
  <si>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</si>
  <si>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</si>
  <si>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</si>
  <si>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</si>
  <si>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</si>
  <si>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</si>
  <si>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</si>
  <si>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</si>
  <si>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</si>
  <si>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</si>
  <si>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</si>
  <si>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</si>
  <si>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</si>
  <si>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</si>
  <si>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</si>
  <si>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</si>
  <si>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</si>
  <si>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</si>
  <si>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</si>
  <si>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</si>
  <si>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</si>
  <si>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</si>
  <si>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</si>
  <si>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</si>
  <si>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</si>
  <si>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</si>
  <si>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</si>
  <si>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</si>
  <si>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</si>
  <si>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</si>
  <si>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</si>
  <si>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</si>
  <si>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</si>
  <si>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</si>
  <si>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</si>
  <si>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</si>
  <si>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</si>
  <si>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</si>
  <si>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</si>
  <si>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</si>
  <si>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</si>
  <si>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</si>
  <si>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</si>
  <si>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</si>
  <si>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</si>
  <si>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</si>
  <si>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</si>
  <si>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</si>
  <si>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</si>
  <si>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</si>
  <si>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</si>
  <si>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</si>
  <si>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</si>
  <si>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</si>
  <si>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</si>
  <si>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</si>
  <si>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</si>
  <si>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</si>
  <si>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</si>
  <si>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</si>
  <si>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</si>
  <si>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</si>
  <si>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</si>
  <si>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</si>
  <si>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</si>
  <si>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</si>
  <si>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</si>
  <si>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</si>
  <si>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</si>
  <si>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</si>
  <si>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</si>
  <si>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</si>
  <si>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</si>
  <si>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</si>
  <si>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</si>
  <si>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</si>
  <si>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</si>
  <si>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</si>
  <si>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</si>
  <si>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</si>
  <si>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</si>
  <si>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</si>
  <si>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</si>
  <si>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</si>
  <si>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</si>
  <si>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</si>
  <si>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</si>
  <si>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</si>
  <si>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</si>
  <si>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</si>
  <si>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</si>
  <si>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</si>
  <si>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</si>
  <si>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</si>
  <si>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</si>
  <si>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</si>
  <si>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</si>
  <si>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</si>
  <si>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</si>
  <si>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</si>
  <si>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</si>
  <si>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</si>
  <si>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</si>
  <si>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</si>
  <si>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</si>
  <si>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</si>
  <si>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</si>
  <si>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</si>
  <si>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</si>
  <si>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</si>
  <si>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</si>
  <si>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</si>
  <si>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</si>
  <si>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</si>
  <si>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</si>
  <si>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</si>
  <si>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</si>
  <si>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</si>
  <si>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</si>
  <si>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</si>
  <si>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</si>
  <si>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</si>
  <si>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</si>
  <si>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</si>
  <si>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</si>
  <si>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</si>
  <si>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</si>
  <si>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</si>
  <si>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</si>
  <si>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</si>
  <si>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</si>
  <si>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</si>
  <si>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</si>
  <si>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</si>
  <si>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</si>
  <si>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</si>
  <si>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</si>
  <si>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</si>
  <si>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</si>
  <si>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</si>
  <si>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</si>
  <si>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</si>
  <si>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</si>
  <si>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</si>
  <si>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</si>
  <si>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</si>
  <si>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</si>
  <si>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</si>
  <si>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</si>
  <si>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</si>
  <si>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</si>
  <si>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</si>
  <si>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</si>
  <si>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</si>
  <si>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</si>
  <si>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</si>
  <si>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</si>
  <si>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</si>
  <si>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</si>
  <si>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</si>
  <si>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</si>
  <si>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</si>
  <si>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</si>
  <si>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</si>
  <si>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</si>
  <si>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</si>
  <si>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</si>
  <si>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</si>
  <si>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</si>
  <si>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</si>
  <si>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</si>
  <si>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</si>
  <si>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</si>
  <si>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</si>
  <si>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</si>
  <si>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</si>
  <si>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</si>
  <si>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</si>
  <si>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</si>
  <si>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</si>
  <si>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</si>
  <si>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</si>
  <si>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</si>
  <si>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</si>
  <si>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</si>
  <si>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</si>
  <si>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</si>
  <si>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</si>
  <si>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</si>
  <si>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</si>
  <si>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</si>
  <si>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</si>
  <si>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</si>
  <si>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</si>
  <si>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</si>
  <si>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</si>
  <si>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</si>
  <si>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</si>
  <si>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</si>
  <si>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</si>
  <si>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</si>
  <si>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</si>
  <si>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</si>
  <si>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</si>
  <si>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</si>
  <si>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</si>
  <si>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</si>
  <si>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</si>
  <si>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</si>
  <si>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</si>
  <si>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</si>
  <si>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</si>
  <si>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</si>
  <si>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</si>
  <si>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</si>
  <si>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</si>
  <si>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</si>
  <si>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</si>
  <si>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</si>
  <si>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</si>
  <si>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</si>
  <si>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</si>
  <si>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</si>
  <si>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</si>
  <si>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</si>
  <si>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</si>
  <si>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</si>
  <si>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</si>
  <si>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</si>
  <si>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</si>
  <si>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</si>
  <si>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</si>
  <si>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</si>
  <si>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</si>
  <si>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</si>
  <si>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</si>
  <si>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</si>
  <si>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</si>
  <si>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</si>
  <si>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</si>
  <si>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</si>
  <si>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</si>
  <si>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</si>
  <si>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</si>
  <si>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</si>
  <si>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</si>
  <si>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</si>
  <si>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</si>
  <si>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</si>
  <si>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</si>
  <si>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</si>
  <si>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</si>
  <si>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</si>
  <si>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</si>
  <si>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</si>
  <si>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</si>
  <si>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</si>
  <si>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</si>
  <si>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</si>
  <si>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</si>
  <si>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</si>
  <si>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</si>
  <si>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</si>
  <si>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</si>
  <si>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</si>
  <si>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</si>
  <si>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</si>
  <si>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</si>
  <si>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</si>
  <si>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</si>
  <si>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</si>
  <si>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</si>
  <si>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</si>
  <si>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</si>
  <si>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</si>
  <si>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</si>
  <si>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</si>
  <si>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</si>
  <si>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</si>
  <si>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</si>
  <si>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</si>
  <si>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</si>
  <si>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</si>
  <si>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</si>
  <si>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</si>
  <si>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</si>
  <si>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</si>
  <si>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</si>
  <si>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</si>
  <si>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</si>
  <si>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</si>
  <si>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</si>
  <si>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</si>
  <si>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</si>
  <si>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</si>
  <si>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</si>
  <si>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</si>
  <si>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</si>
  <si>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</si>
  <si>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</si>
  <si>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</si>
  <si>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</si>
  <si>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</si>
  <si>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</si>
  <si>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</si>
  <si>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</si>
  <si>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</si>
  <si>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</si>
  <si>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</si>
  <si>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</si>
  <si>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</si>
  <si>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</si>
  <si>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</si>
  <si>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</si>
  <si>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</si>
  <si>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</si>
  <si>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</si>
  <si>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</si>
  <si>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</si>
  <si>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</si>
  <si>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</si>
  <si>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</si>
  <si>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</si>
  <si>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</si>
  <si>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</si>
  <si>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</si>
  <si>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</si>
  <si>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</si>
  <si>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</si>
  <si>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</si>
  <si>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</si>
  <si>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</si>
  <si>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</si>
  <si>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</si>
  <si>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</si>
  <si>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</si>
  <si>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</si>
  <si>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</si>
  <si>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</si>
  <si>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</si>
  <si>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</si>
  <si>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</si>
  <si>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</si>
  <si>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</si>
  <si>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</si>
  <si>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</si>
  <si>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</si>
  <si>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</si>
  <si>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</si>
  <si>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</si>
  <si>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</si>
  <si>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</si>
  <si>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</si>
  <si>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</si>
  <si>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</si>
  <si>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</si>
  <si>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</si>
  <si>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</si>
  <si>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</si>
  <si>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</si>
  <si>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</si>
  <si>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</si>
  <si>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</si>
  <si>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</si>
  <si>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</si>
  <si>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</si>
  <si>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</si>
  <si>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</si>
  <si>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</si>
  <si>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</si>
  <si>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</si>
  <si>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</si>
  <si>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</si>
  <si>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</si>
  <si>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</si>
  <si>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</si>
  <si>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</si>
  <si>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</si>
  <si>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</si>
  <si>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</si>
  <si>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</si>
  <si>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</si>
  <si>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</si>
  <si>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</si>
  <si>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</si>
  <si>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</si>
  <si>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</si>
  <si>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</si>
  <si>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</si>
  <si>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</si>
  <si>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</si>
  <si>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</si>
  <si>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</si>
  <si>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</si>
  <si>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</si>
  <si>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</si>
  <si>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</si>
  <si>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</si>
  <si>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</si>
  <si>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</si>
  <si>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</si>
  <si>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</si>
  <si>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</si>
  <si>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</si>
  <si>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</si>
  <si>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</si>
  <si>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</si>
  <si>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</si>
  <si>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</si>
  <si>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</si>
  <si>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</si>
  <si>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</si>
  <si>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</si>
  <si>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</si>
  <si>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</si>
  <si>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</si>
  <si>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</si>
  <si>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</si>
  <si>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</si>
  <si>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</si>
  <si>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</si>
  <si>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</si>
  <si>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</si>
  <si>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</si>
  <si>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</si>
  <si>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</si>
  <si>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</si>
  <si>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</si>
  <si>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</si>
  <si>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</si>
  <si>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</si>
  <si>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</si>
  <si>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</si>
  <si>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</si>
  <si>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</si>
  <si>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</si>
  <si>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</si>
  <si>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</si>
  <si>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</si>
  <si>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</si>
  <si>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</si>
  <si>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</si>
  <si>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</si>
  <si>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</si>
  <si>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</si>
  <si>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</si>
  <si>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</si>
  <si>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</si>
  <si>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</si>
  <si>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</si>
  <si>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</si>
  <si>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</si>
  <si>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</si>
  <si>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</si>
  <si>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</si>
  <si>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</si>
  <si>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</si>
  <si>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</si>
  <si>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</si>
  <si>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</si>
  <si>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</si>
  <si>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</si>
  <si>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</si>
  <si>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</si>
  <si>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</si>
  <si>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</si>
  <si>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</si>
  <si>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</si>
  <si>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</si>
  <si>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</si>
  <si>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</si>
  <si>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</si>
  <si>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</si>
  <si>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</si>
  <si>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</si>
  <si>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</si>
  <si>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</si>
  <si>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</si>
  <si>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</si>
  <si>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</si>
  <si>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</si>
  <si>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</si>
  <si>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</si>
  <si>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</si>
  <si>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</si>
  <si>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</si>
  <si>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</si>
  <si>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</si>
  <si>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</si>
  <si>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</si>
  <si>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</si>
  <si>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</si>
  <si>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</si>
  <si>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</si>
  <si>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</si>
  <si>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</si>
  <si>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</si>
  <si>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</si>
  <si>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</si>
  <si>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</si>
  <si>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</si>
  <si>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</si>
  <si>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</si>
  <si>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</si>
  <si>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</si>
  <si>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</si>
  <si>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</si>
  <si>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</si>
  <si>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</si>
  <si>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</si>
  <si>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</si>
  <si>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</si>
  <si>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</si>
  <si>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</si>
  <si>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</si>
  <si>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</si>
  <si>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</si>
  <si>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</si>
  <si>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</si>
  <si>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</si>
  <si>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</si>
  <si>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</si>
  <si>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</si>
  <si>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</si>
  <si>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</si>
  <si>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</si>
  <si>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</si>
  <si>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</si>
  <si>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</si>
  <si>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</si>
  <si>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</si>
  <si>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</si>
  <si>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</si>
  <si>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</si>
  <si>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</si>
  <si>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</si>
  <si>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</si>
  <si>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</si>
  <si>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</si>
  <si>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</si>
  <si>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</si>
  <si>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</si>
  <si>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</si>
  <si>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</si>
  <si>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</si>
  <si>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</si>
  <si>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</si>
  <si>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</si>
  <si>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</si>
  <si>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</si>
  <si>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</si>
  <si>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</si>
  <si>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</si>
  <si>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</si>
  <si>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</si>
  <si>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</si>
  <si>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</si>
  <si>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</si>
  <si>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</si>
  <si>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</si>
  <si>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</si>
  <si>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</si>
  <si>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</si>
  <si>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</si>
  <si>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</si>
  <si>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</si>
  <si>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</si>
  <si>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</si>
  <si>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</si>
  <si>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</si>
  <si>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</si>
  <si>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</si>
  <si>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</si>
  <si>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</si>
  <si>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</si>
  <si>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</si>
  <si>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</si>
  <si>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</si>
  <si>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</si>
  <si>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</si>
  <si>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</si>
  <si>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</si>
  <si>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</si>
  <si>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</si>
  <si>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</si>
  <si>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</si>
  <si>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</si>
  <si>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</si>
  <si>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</si>
  <si>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</si>
  <si>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</si>
  <si>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</si>
  <si>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</si>
  <si>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</si>
  <si>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</si>
  <si>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</si>
  <si>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</si>
  <si>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</si>
  <si>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</si>
  <si>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</si>
  <si>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</si>
  <si>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</si>
  <si>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</si>
  <si>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</si>
  <si>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</si>
  <si>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</si>
  <si>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</si>
  <si>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</si>
  <si>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</si>
  <si>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</si>
  <si>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</si>
  <si>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</si>
  <si>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</si>
  <si>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</si>
  <si>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</si>
  <si>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</si>
  <si>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</si>
  <si>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</si>
  <si>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</si>
  <si>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</si>
  <si>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</si>
  <si>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</si>
  <si>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</si>
  <si>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</si>
  <si>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</si>
  <si>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</si>
  <si>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</si>
  <si>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</si>
  <si>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</si>
  <si>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</si>
  <si>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</si>
  <si>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</si>
  <si>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</si>
  <si>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</si>
  <si>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</si>
  <si>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</si>
  <si>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</si>
  <si>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</si>
  <si>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</si>
  <si>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</si>
  <si>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</si>
  <si>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</si>
  <si>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</si>
  <si>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</si>
  <si>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</si>
  <si>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</si>
  <si>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</si>
  <si>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</si>
  <si>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</si>
  <si>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</si>
  <si>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</si>
  <si>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</si>
  <si>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</si>
  <si>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</si>
  <si>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</si>
  <si>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</si>
  <si>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</si>
  <si>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</si>
  <si>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</si>
  <si>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</si>
  <si>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</si>
  <si>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</si>
  <si>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</si>
  <si>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</si>
  <si>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</si>
  <si>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</si>
  <si>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</si>
  <si>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</si>
  <si>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</si>
  <si>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</si>
  <si>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</si>
  <si>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</si>
  <si>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</si>
  <si>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</si>
  <si>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</si>
  <si>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</si>
  <si>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</si>
  <si>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</si>
  <si>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</si>
  <si>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</si>
  <si>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</si>
  <si>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</si>
  <si>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</si>
  <si>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</si>
  <si>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</si>
  <si>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</si>
  <si>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</si>
  <si>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</si>
  <si>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</si>
  <si>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</si>
  <si>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</si>
  <si>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</si>
  <si>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</si>
  <si>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</si>
  <si>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</si>
  <si>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</si>
  <si>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</si>
  <si>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</si>
  <si>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</si>
  <si>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</si>
  <si>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</si>
  <si>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</si>
  <si>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</si>
  <si>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</si>
  <si>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</si>
  <si>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</si>
  <si>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</si>
  <si>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</si>
  <si>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</si>
  <si>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</si>
  <si>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</si>
  <si>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</si>
  <si>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</si>
  <si>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</si>
  <si>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</si>
  <si>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</si>
  <si>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</si>
  <si>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</si>
  <si>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</si>
  <si>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</si>
  <si>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</si>
  <si>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</si>
  <si>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</si>
  <si>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</si>
  <si>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</si>
  <si>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</si>
  <si>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</si>
  <si>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</si>
  <si>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</si>
  <si>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</si>
  <si>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</si>
  <si>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</si>
  <si>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</si>
  <si>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</si>
  <si>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</si>
  <si>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</si>
  <si>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</si>
  <si>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</si>
  <si>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</si>
  <si>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</si>
  <si>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</si>
  <si>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</si>
  <si>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</si>
  <si>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</si>
  <si>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</si>
  <si>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</si>
  <si>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</si>
  <si>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</si>
  <si>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</si>
  <si>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</si>
  <si>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</si>
  <si>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</si>
  <si>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</si>
  <si>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</si>
  <si>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</si>
  <si>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</si>
  <si>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</si>
  <si>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</si>
  <si>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</si>
  <si>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</si>
  <si>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</si>
  <si>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</si>
  <si>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</si>
  <si>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</si>
  <si>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</si>
  <si>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</si>
  <si>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</si>
  <si>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</si>
  <si>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</si>
  <si>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</si>
  <si>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</si>
  <si>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</si>
  <si>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</si>
  <si>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</si>
  <si>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</si>
  <si>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</si>
  <si>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</si>
  <si>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</si>
  <si>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</si>
  <si>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</si>
  <si>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</si>
  <si>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</si>
  <si>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</si>
  <si>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</si>
  <si>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</si>
  <si>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</si>
  <si>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</si>
  <si>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</si>
  <si>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</si>
  <si>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</si>
  <si>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</si>
  <si>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</si>
  <si>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</si>
  <si>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</si>
  <si>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</si>
  <si>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</si>
  <si>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</si>
  <si>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</si>
  <si>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</si>
  <si>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</si>
  <si>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</si>
  <si>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</si>
  <si>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</si>
  <si>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</si>
  <si>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</si>
  <si>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</si>
  <si>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</si>
  <si>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</si>
  <si>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</si>
  <si>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</si>
  <si>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</si>
  <si>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</si>
  <si>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</si>
  <si>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</si>
  <si>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</si>
  <si>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</si>
  <si>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</si>
  <si>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</si>
  <si>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</si>
  <si>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</si>
  <si>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</si>
  <si>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</si>
  <si>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</si>
  <si>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</si>
  <si>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</si>
  <si>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</si>
  <si>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</si>
  <si>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</si>
  <si>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</si>
  <si>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</si>
  <si>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</si>
  <si>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</si>
  <si>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</si>
  <si>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</si>
  <si>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</si>
  <si>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</si>
  <si>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</si>
  <si>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</si>
  <si>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</si>
  <si>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</si>
  <si>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</si>
  <si>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</si>
  <si>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</si>
  <si>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</si>
  <si>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</si>
  <si>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</si>
  <si>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</si>
  <si>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</si>
  <si>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</si>
  <si>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</si>
  <si>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</si>
  <si>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</si>
  <si>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</si>
  <si>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</si>
  <si>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</si>
  <si>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</si>
  <si>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</si>
  <si>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</si>
  <si>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</si>
  <si>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</si>
  <si>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</si>
  <si>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</si>
  <si>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</si>
  <si>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</si>
  <si>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</si>
  <si>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</si>
  <si>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</si>
  <si>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</si>
  <si>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</si>
  <si>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</si>
  <si>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</si>
  <si>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</si>
  <si>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</si>
  <si>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</si>
  <si>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</si>
  <si>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</si>
  <si>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</si>
  <si>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</si>
  <si>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</si>
  <si>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</si>
  <si>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</si>
  <si>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</si>
  <si>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</si>
  <si>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</si>
  <si>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</si>
  <si>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</si>
  <si>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</si>
  <si>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</si>
  <si>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</si>
  <si>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</si>
  <si>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</si>
  <si>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</si>
  <si>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</si>
  <si>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</si>
  <si>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</si>
  <si>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</si>
  <si>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</si>
  <si>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</si>
  <si>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</si>
  <si>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</si>
  <si>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</si>
  <si>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</si>
  <si>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</si>
  <si>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</si>
  <si>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</si>
  <si>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</si>
  <si>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</si>
  <si>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</si>
  <si>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</si>
  <si>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</si>
  <si>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</si>
  <si>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</si>
  <si>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</si>
  <si>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</si>
  <si>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</si>
  <si>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</si>
  <si>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</si>
  <si>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</si>
  <si>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</si>
  <si>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</si>
  <si>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</si>
  <si>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</si>
  <si>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</si>
  <si>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</si>
  <si>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</si>
  <si>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</si>
  <si>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</si>
  <si>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</si>
  <si>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</si>
  <si>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</si>
  <si>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</si>
  <si>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</si>
  <si>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</si>
  <si>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</si>
  <si>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</si>
  <si>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</si>
  <si>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</si>
  <si>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</si>
  <si>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</si>
  <si>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</si>
  <si>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</si>
  <si>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</si>
  <si>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</si>
  <si>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</si>
  <si>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</si>
  <si>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</si>
  <si>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</si>
  <si>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</si>
  <si>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</si>
  <si>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</si>
  <si>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</si>
  <si>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</si>
  <si>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</si>
  <si>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</si>
  <si>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</si>
  <si>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</si>
  <si>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</si>
  <si>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</si>
  <si>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</si>
  <si>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</si>
  <si>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</si>
  <si>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</si>
  <si>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</si>
  <si>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</si>
  <si>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</si>
  <si>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</si>
  <si>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</si>
  <si>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</si>
  <si>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</si>
  <si>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</si>
  <si>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</si>
  <si>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</si>
  <si>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</si>
  <si>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</si>
  <si>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</si>
  <si>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</si>
  <si>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</si>
  <si>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</si>
  <si>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</si>
  <si>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</si>
  <si>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</si>
  <si>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</si>
  <si>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</si>
  <si>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</si>
  <si>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</si>
  <si>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</si>
  <si>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</si>
  <si>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</si>
  <si>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</si>
  <si>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</si>
  <si>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</si>
  <si>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</si>
  <si>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</si>
  <si>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</si>
  <si>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</si>
  <si>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</si>
  <si>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</si>
  <si>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</si>
  <si>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</si>
  <si>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</si>
  <si>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</si>
  <si>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</si>
  <si>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</si>
  <si>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</si>
  <si>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</si>
  <si>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</si>
  <si>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</si>
  <si>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</si>
  <si>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</si>
  <si>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</si>
  <si>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</si>
  <si>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</si>
  <si>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</si>
  <si>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</si>
  <si>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</si>
  <si>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</si>
  <si>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</si>
  <si>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</si>
  <si>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</si>
  <si>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</si>
  <si>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</si>
  <si>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</si>
  <si>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</si>
  <si>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</si>
  <si>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</si>
  <si>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</si>
  <si>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</si>
  <si>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</si>
  <si>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</si>
  <si>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</si>
  <si>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</si>
  <si>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</si>
  <si>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</si>
  <si>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</si>
  <si>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</si>
  <si>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</si>
  <si>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</si>
  <si>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</si>
  <si>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</si>
  <si>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</si>
  <si>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</si>
  <si>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</si>
  <si>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</si>
  <si>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</si>
  <si>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</si>
  <si>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</si>
  <si>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</si>
  <si>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</si>
  <si>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</si>
  <si>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</si>
  <si>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</si>
  <si>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</si>
  <si>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</si>
  <si>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</si>
  <si>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</si>
  <si>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</si>
  <si>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</si>
  <si>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</si>
  <si>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</si>
  <si>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</si>
  <si>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</si>
  <si>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</si>
  <si>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</si>
  <si>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</si>
  <si>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</si>
  <si>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</si>
  <si>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</si>
  <si>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</si>
  <si>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</si>
  <si>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</si>
  <si>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</si>
  <si>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</si>
  <si>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</si>
  <si>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</si>
  <si>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</si>
  <si>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</si>
  <si>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</si>
  <si>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</si>
  <si>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</si>
  <si>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</si>
  <si>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</si>
  <si>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</si>
  <si>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</si>
  <si>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</si>
  <si>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</si>
  <si>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</si>
  <si>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</si>
  <si>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</si>
  <si>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</si>
  <si>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</si>
  <si>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</si>
  <si>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</si>
  <si>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</si>
  <si>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</si>
  <si>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</si>
  <si>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</si>
  <si>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</si>
  <si>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</si>
  <si>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</si>
  <si>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</si>
  <si>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</si>
  <si>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</si>
  <si>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</si>
  <si>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</si>
  <si>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</si>
  <si>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</si>
  <si>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</si>
  <si>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</si>
  <si>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</si>
  <si>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</si>
  <si>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</si>
  <si>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</si>
  <si>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</si>
  <si>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</si>
  <si>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</si>
  <si>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</si>
  <si>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</si>
  <si>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</si>
  <si>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</si>
  <si>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</si>
  <si>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</si>
  <si>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</si>
  <si>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</si>
  <si>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</si>
  <si>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</si>
  <si>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</si>
  <si>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</si>
  <si>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</si>
  <si>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</si>
  <si>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</si>
  <si>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</si>
  <si>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</si>
  <si>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</si>
  <si>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</si>
  <si>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</si>
  <si>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</si>
  <si>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</si>
  <si>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</si>
  <si>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</si>
  <si>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</si>
  <si>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</si>
  <si>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</si>
  <si>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</si>
  <si>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</si>
  <si>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</si>
  <si>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</si>
  <si>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</si>
  <si>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</si>
  <si>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</si>
  <si>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</si>
  <si>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</si>
  <si>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</si>
  <si>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</si>
  <si>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</si>
  <si>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</si>
  <si>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</si>
  <si>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</si>
  <si>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</si>
  <si>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</si>
  <si>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</si>
  <si>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</si>
  <si>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</si>
  <si>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</si>
  <si>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</si>
  <si>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</si>
  <si>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</si>
  <si>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</si>
  <si>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</si>
  <si>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</si>
  <si>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</si>
  <si>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</si>
  <si>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</si>
  <si>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</si>
  <si>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</si>
  <si>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</si>
  <si>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</si>
  <si>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</si>
  <si>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</si>
  <si>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</si>
  <si>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</si>
  <si>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</si>
  <si>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</si>
  <si>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</si>
  <si>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</si>
  <si>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</si>
  <si>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</si>
  <si>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</si>
  <si>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</si>
  <si>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</si>
  <si>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</si>
  <si>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</si>
  <si>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</si>
  <si>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</si>
  <si>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</si>
  <si>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</si>
  <si>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</si>
  <si>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</si>
  <si>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</si>
  <si>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</si>
  <si>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</si>
  <si>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</si>
  <si>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</si>
  <si>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</si>
  <si>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</si>
  <si>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</si>
  <si>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</si>
  <si>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</si>
  <si>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</si>
  <si>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</si>
  <si>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</si>
  <si>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</si>
  <si>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</si>
  <si>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</si>
  <si>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</si>
  <si>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</si>
  <si>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</si>
  <si>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</si>
  <si>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</si>
  <si>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</si>
  <si>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</si>
  <si>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</si>
  <si>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</si>
  <si>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</si>
  <si>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</si>
  <si>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</si>
  <si>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</si>
  <si>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</si>
  <si>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</si>
  <si>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</si>
  <si>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</si>
  <si>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</si>
  <si>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</si>
  <si>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</si>
  <si>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</si>
  <si>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</si>
  <si>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</si>
  <si>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</si>
  <si>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</si>
  <si>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</si>
  <si>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</si>
  <si>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</si>
  <si>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</si>
  <si>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</si>
  <si>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</si>
  <si>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</si>
  <si>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</si>
  <si>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</si>
  <si>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</si>
  <si>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</si>
  <si>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</si>
  <si>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</si>
  <si>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</si>
  <si>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</si>
  <si>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</si>
  <si>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</si>
  <si>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</si>
  <si>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</si>
  <si>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</si>
  <si>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</si>
  <si>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</si>
  <si>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</si>
  <si>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</si>
  <si>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</si>
  <si>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</si>
  <si>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</si>
  <si>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</si>
  <si>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</si>
  <si>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</si>
  <si>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</si>
  <si>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</si>
  <si>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</si>
  <si>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</si>
  <si>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</si>
  <si>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</si>
  <si>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</si>
  <si>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</si>
  <si>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</si>
  <si>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</si>
  <si>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</si>
  <si>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</si>
  <si>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</si>
  <si>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</si>
  <si>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</si>
  <si>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</si>
  <si>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</si>
  <si>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</si>
  <si>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</si>
  <si>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</si>
  <si>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</si>
  <si>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</si>
  <si>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</si>
  <si>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</si>
  <si>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</si>
  <si>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</si>
  <si>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</si>
  <si>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</si>
  <si>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</si>
  <si>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</si>
  <si>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</si>
  <si>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</si>
  <si>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</si>
  <si>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</si>
  <si>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</si>
  <si>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</si>
  <si>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</si>
  <si>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</si>
  <si>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</si>
  <si>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</si>
  <si>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</si>
  <si>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</si>
  <si>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</si>
  <si>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</si>
  <si>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</si>
  <si>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</si>
  <si>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</si>
  <si>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</si>
  <si>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</si>
  <si>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</si>
  <si>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</si>
  <si>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</si>
  <si>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</si>
  <si>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</si>
  <si>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</si>
  <si>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</si>
  <si>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</si>
  <si>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</si>
  <si>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</si>
  <si>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</si>
  <si>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</si>
  <si>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</si>
  <si>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</si>
  <si>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</si>
  <si>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</si>
  <si>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</si>
  <si>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</si>
  <si>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</si>
  <si>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</si>
  <si>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</si>
  <si>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</si>
  <si>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</si>
  <si>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</si>
  <si>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</si>
  <si>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</si>
  <si>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</si>
  <si>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</si>
  <si>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</si>
  <si>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</si>
  <si>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</si>
  <si>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</si>
  <si>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</si>
  <si>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</si>
  <si>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</si>
  <si>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</si>
  <si>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</si>
  <si>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</si>
  <si>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</si>
  <si>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</si>
  <si>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</si>
  <si>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</si>
  <si>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</si>
  <si>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</si>
  <si>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</si>
  <si>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</si>
  <si>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</si>
  <si>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</si>
  <si>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</si>
  <si>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</si>
  <si>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</si>
  <si>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</si>
  <si>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</si>
  <si>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</si>
  <si>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</si>
  <si>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</si>
  <si>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</si>
  <si>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</si>
  <si>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</si>
  <si>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</si>
  <si>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</si>
  <si>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</si>
  <si>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</si>
  <si>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</si>
  <si>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</si>
  <si>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</si>
  <si>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</si>
  <si>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</si>
  <si>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</si>
  <si>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</si>
  <si>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</si>
  <si>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</si>
  <si>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</si>
  <si>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</si>
  <si>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</si>
  <si>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</si>
  <si>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</si>
  <si>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</si>
  <si>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</si>
  <si>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</si>
  <si>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</si>
  <si>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</si>
  <si>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</si>
  <si>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</si>
  <si>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</si>
  <si>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</si>
  <si>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</si>
  <si>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</si>
  <si>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</si>
  <si>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</si>
  <si>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</si>
  <si>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</si>
  <si>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</si>
  <si>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</si>
  <si>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</si>
  <si>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</si>
  <si>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</si>
  <si>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</si>
  <si>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</si>
  <si>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</si>
  <si>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</si>
  <si>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</si>
  <si>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</si>
  <si>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</si>
  <si>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</si>
  <si>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</si>
  <si>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</si>
  <si>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</si>
  <si>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</si>
  <si>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</si>
  <si>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</si>
  <si>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</si>
  <si>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</si>
  <si>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</si>
  <si>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</si>
  <si>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</si>
  <si>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</si>
  <si>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</si>
  <si>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</si>
  <si>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</si>
  <si>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</si>
  <si>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</si>
  <si>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</si>
  <si>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</si>
  <si>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</si>
  <si>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</si>
  <si>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</si>
  <si>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</si>
  <si>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</si>
  <si>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</si>
  <si>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</si>
  <si>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</si>
  <si>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</si>
  <si>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</si>
  <si>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</si>
  <si>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</si>
  <si>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</si>
  <si>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</si>
  <si>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</si>
  <si>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</si>
  <si>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</si>
  <si>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</si>
  <si>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</si>
  <si>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</si>
  <si>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</si>
  <si>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</si>
  <si>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</si>
  <si>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</si>
  <si>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</si>
  <si>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</si>
  <si>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</si>
  <si>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</si>
  <si>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</si>
  <si>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</si>
  <si>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</si>
  <si>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</si>
  <si>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</si>
  <si>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</si>
  <si>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</si>
  <si>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</si>
  <si>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</si>
  <si>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</si>
  <si>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</si>
  <si>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</si>
  <si>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</si>
  <si>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</si>
  <si>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</si>
  <si>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</si>
  <si>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</si>
  <si>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</si>
  <si>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</si>
  <si>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</si>
  <si>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</si>
  <si>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</si>
  <si>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</si>
  <si>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</si>
  <si>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</si>
  <si>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</si>
  <si>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</si>
  <si>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</si>
  <si>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</si>
  <si>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</si>
  <si>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</si>
  <si>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</si>
  <si>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</si>
  <si>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</si>
  <si>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</si>
  <si>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</si>
  <si>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</si>
  <si>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</si>
  <si>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</si>
  <si>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</si>
  <si>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</si>
  <si>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</si>
  <si>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</si>
  <si>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</si>
  <si>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</si>
  <si>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</si>
  <si>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</si>
  <si>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</si>
  <si>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</si>
  <si>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</si>
  <si>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</si>
  <si>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</si>
  <si>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</si>
  <si>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</si>
  <si>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</si>
  <si>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</si>
  <si>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</si>
  <si>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</si>
  <si>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</si>
  <si>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</si>
  <si>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</si>
  <si>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</si>
  <si>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</si>
  <si>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</si>
  <si>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</si>
  <si>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</si>
  <si>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</si>
  <si>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</si>
  <si>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</si>
  <si>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</si>
  <si>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</si>
  <si>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</si>
  <si>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</si>
  <si>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</si>
  <si>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</si>
  <si>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</si>
  <si>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</si>
  <si>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</si>
  <si>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</si>
  <si>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</si>
  <si>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</si>
  <si>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</si>
  <si>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</si>
  <si>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</si>
  <si>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</si>
  <si>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</si>
  <si>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</si>
  <si>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</si>
  <si>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</si>
  <si>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</si>
  <si>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</si>
  <si>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</si>
  <si>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</si>
  <si>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</si>
  <si>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</si>
  <si>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</si>
  <si>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</si>
  <si>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</si>
  <si>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</si>
  <si>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</si>
  <si>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</si>
  <si>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</si>
  <si>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</si>
  <si>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</si>
  <si>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</si>
  <si>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</si>
  <si>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</si>
  <si>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</si>
  <si>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</si>
  <si>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</si>
  <si>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</si>
  <si>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</si>
  <si>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</si>
  <si>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</si>
  <si>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</si>
  <si>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</si>
  <si>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</si>
  <si>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</si>
  <si>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</si>
  <si>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</si>
  <si>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</si>
  <si>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</si>
  <si>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</si>
  <si>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</si>
  <si>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</si>
  <si>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</si>
  <si>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</si>
  <si>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</si>
  <si>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</si>
  <si>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</si>
  <si>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</si>
  <si>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</si>
  <si>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</si>
  <si>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</si>
  <si>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</si>
  <si>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</si>
  <si>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</si>
  <si>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</si>
  <si>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</si>
  <si>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</si>
  <si>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</si>
  <si>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</si>
  <si>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</si>
  <si>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</si>
  <si>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</si>
  <si>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</si>
  <si>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</si>
  <si>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</si>
  <si>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</si>
  <si>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</si>
  <si>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</si>
  <si>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</si>
  <si>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</si>
  <si>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</si>
  <si>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</si>
  <si>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</si>
  <si>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</si>
  <si>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</si>
  <si>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</si>
  <si>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</si>
  <si>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</si>
  <si>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</si>
  <si>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</si>
  <si>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</si>
  <si>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</si>
  <si>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</si>
  <si>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</si>
  <si>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</si>
  <si>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</si>
  <si>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</si>
  <si>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</si>
  <si>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</si>
  <si>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</si>
  <si>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</si>
  <si>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</si>
  <si>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</si>
  <si>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</si>
  <si>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</si>
  <si>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</si>
  <si>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</si>
  <si>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</si>
  <si>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</si>
  <si>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</si>
  <si>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</si>
  <si>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</si>
  <si>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</si>
  <si>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</si>
  <si>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</si>
  <si>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</si>
  <si>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</si>
  <si>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</si>
  <si>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</si>
  <si>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</si>
  <si>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</si>
  <si>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</si>
  <si>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</si>
  <si>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</si>
  <si>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</si>
  <si>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</si>
  <si>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</si>
  <si>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</si>
  <si>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</si>
  <si>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</si>
  <si>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</si>
  <si>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</si>
  <si>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</si>
  <si>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</si>
  <si>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</si>
  <si>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</si>
  <si>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</si>
  <si>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</si>
  <si>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</si>
  <si>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</si>
  <si>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</si>
  <si>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</si>
  <si>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</si>
  <si>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</si>
  <si>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</si>
  <si>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</si>
  <si>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</si>
  <si>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</si>
  <si>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</si>
  <si>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</si>
  <si>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</si>
  <si>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</si>
  <si>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</si>
  <si>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</si>
  <si>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</si>
  <si>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</si>
  <si>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</si>
  <si>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</si>
  <si>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</si>
  <si>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</si>
  <si>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</si>
  <si>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</si>
  <si>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</si>
  <si>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</si>
  <si>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</si>
  <si>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</si>
  <si>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</si>
  <si>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</si>
  <si>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</si>
  <si>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</si>
  <si>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</si>
  <si>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</si>
  <si>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</si>
  <si>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</si>
  <si>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</si>
  <si>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</si>
  <si>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</si>
  <si>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</si>
  <si>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</si>
  <si>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</si>
  <si>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</si>
  <si>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</si>
  <si>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</si>
  <si>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</si>
  <si>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</si>
  <si>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</si>
  <si>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</si>
  <si>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</si>
  <si>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</si>
  <si>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</si>
  <si>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</si>
  <si>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</si>
  <si>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</si>
  <si>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</si>
  <si>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</si>
  <si>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</si>
  <si>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</si>
  <si>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</si>
  <si>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</si>
  <si>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</si>
  <si>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</si>
  <si>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</si>
  <si>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</si>
  <si>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</si>
  <si>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</si>
  <si>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</si>
  <si>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</si>
  <si>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</si>
  <si>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</si>
  <si>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</si>
  <si>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</si>
  <si>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</si>
  <si>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</si>
  <si>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</si>
  <si>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</si>
  <si>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</si>
  <si>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</si>
  <si>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</si>
  <si>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</si>
  <si>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</si>
  <si>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</si>
  <si>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</si>
  <si>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</si>
  <si>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</si>
  <si>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</si>
  <si>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</si>
  <si>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</si>
  <si>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</si>
  <si>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</si>
  <si>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</si>
  <si>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</si>
  <si>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</si>
  <si>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</si>
  <si>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</si>
  <si>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</si>
  <si>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</si>
  <si>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</si>
  <si>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</si>
  <si>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</si>
  <si>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</si>
  <si>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</si>
  <si>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</si>
  <si>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</si>
  <si>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</si>
  <si>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</si>
  <si>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</si>
  <si>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</si>
  <si>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</si>
  <si>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</si>
  <si>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</si>
  <si>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</si>
  <si>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</si>
  <si>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</si>
  <si>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</si>
  <si>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</si>
  <si>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</si>
  <si>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</si>
  <si>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</si>
  <si>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</si>
  <si>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</si>
  <si>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</si>
  <si>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</si>
  <si>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</si>
  <si>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</si>
  <si>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</si>
  <si>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</si>
  <si>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</si>
  <si>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</si>
  <si>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</si>
  <si>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</si>
  <si>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</si>
  <si>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</si>
  <si>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</si>
  <si>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</si>
  <si>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</si>
  <si>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</si>
  <si>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</si>
  <si>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</si>
  <si>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</si>
  <si>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</si>
  <si>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</si>
  <si>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</si>
  <si>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</si>
  <si>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</si>
  <si>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</si>
  <si>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</si>
  <si>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</si>
  <si>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</si>
  <si>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</si>
  <si>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</si>
  <si>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</si>
  <si>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</si>
  <si>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</si>
  <si>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</si>
  <si>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</si>
  <si>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</si>
  <si>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</si>
  <si>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</si>
  <si>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</si>
  <si>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</si>
  <si>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</si>
  <si>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</si>
  <si>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</si>
  <si>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</si>
  <si>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</si>
  <si>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</si>
  <si>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</si>
  <si>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</si>
  <si>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</si>
  <si>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</si>
  <si>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</si>
  <si>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</si>
  <si>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</si>
  <si>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</si>
  <si>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</si>
  <si>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</si>
  <si>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</si>
  <si>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</si>
  <si>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</si>
  <si>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</si>
  <si>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</si>
  <si>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</si>
  <si>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</si>
  <si>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</si>
  <si>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</si>
  <si>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</si>
  <si>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</si>
  <si>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</si>
  <si>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</si>
  <si>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</si>
  <si>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</si>
  <si>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</si>
  <si>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</si>
  <si>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</si>
  <si>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</si>
  <si>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</si>
  <si>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</si>
  <si>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</si>
  <si>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</si>
  <si>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</si>
  <si>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</si>
  <si>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</si>
  <si>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</si>
  <si>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</si>
  <si>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</si>
  <si>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</si>
  <si>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</si>
  <si>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</si>
  <si>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</si>
  <si>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</si>
  <si>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</si>
  <si>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</si>
  <si>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</si>
  <si>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</si>
  <si>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</si>
  <si>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</si>
  <si>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</si>
  <si>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</si>
  <si>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</si>
  <si>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</si>
  <si>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</si>
  <si>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</si>
  <si>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</si>
  <si>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</si>
  <si>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</si>
  <si>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</si>
  <si>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</si>
  <si>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</si>
  <si>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</si>
  <si>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</si>
  <si>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</si>
  <si>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</si>
  <si>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</si>
  <si>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</si>
  <si>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</si>
  <si>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</si>
  <si>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</si>
  <si>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</si>
  <si>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</si>
  <si>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</si>
  <si>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</si>
  <si>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</si>
  <si>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</si>
  <si>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</si>
  <si>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</si>
  <si>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</si>
  <si>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</si>
  <si>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</si>
  <si>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</si>
  <si>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</si>
  <si>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</si>
  <si>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</si>
  <si>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</si>
  <si>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</si>
  <si>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</si>
  <si>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</si>
  <si>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</si>
  <si>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</si>
  <si>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</si>
  <si>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</si>
  <si>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</si>
  <si>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</si>
  <si>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</si>
  <si>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</si>
  <si>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</si>
  <si>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</si>
  <si>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</si>
  <si>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</si>
  <si>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</si>
  <si>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</si>
  <si>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</si>
  <si>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</si>
  <si>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</si>
  <si>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</si>
  <si>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</si>
  <si>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</si>
  <si>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</si>
  <si>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</si>
  <si>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</si>
  <si>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</si>
  <si>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</si>
  <si>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</si>
  <si>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</si>
  <si>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</si>
  <si>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</si>
  <si>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</si>
  <si>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</si>
  <si>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</si>
  <si>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</si>
  <si>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</si>
  <si>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</si>
  <si>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</si>
  <si>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</si>
  <si>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</si>
  <si>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</si>
  <si>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</si>
  <si>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</si>
  <si>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</si>
  <si>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</si>
  <si>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</si>
  <si>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</si>
  <si>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</si>
  <si>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</si>
  <si>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</si>
  <si>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</si>
  <si>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</si>
  <si>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</si>
  <si>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</si>
  <si>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</si>
  <si>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</si>
  <si>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</si>
  <si>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</si>
  <si>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</si>
  <si>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</si>
  <si>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</si>
  <si>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</si>
  <si>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</si>
  <si>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</si>
  <si>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</si>
  <si>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</si>
  <si>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</si>
  <si>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</si>
  <si>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</si>
  <si>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</si>
  <si>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</si>
  <si>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</si>
  <si>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</si>
  <si>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</si>
  <si>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</si>
  <si>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</si>
  <si>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</si>
  <si>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</si>
  <si>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</si>
  <si>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</si>
  <si>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</si>
  <si>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</si>
  <si>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</si>
  <si>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</si>
  <si>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</si>
  <si>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</si>
  <si>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</si>
  <si>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</si>
  <si>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</si>
  <si>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</si>
  <si>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</si>
  <si>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</si>
  <si>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</si>
  <si>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</si>
  <si>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</si>
  <si>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</si>
  <si>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</si>
  <si>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</si>
  <si>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</si>
  <si>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</si>
  <si>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</si>
  <si>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</si>
  <si>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</si>
  <si>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</si>
  <si>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</si>
  <si>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</si>
  <si>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</si>
  <si>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</si>
  <si>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</si>
  <si>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</si>
  <si>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</si>
  <si>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</si>
  <si>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</si>
  <si>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</si>
  <si>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</si>
  <si>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</si>
  <si>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</si>
  <si>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</si>
  <si>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</si>
  <si>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</si>
  <si>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</si>
  <si>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</si>
  <si>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</si>
  <si>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</si>
  <si>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</si>
  <si>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</si>
  <si>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</si>
  <si>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</si>
  <si>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</si>
  <si>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</si>
  <si>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</si>
  <si>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</si>
  <si>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</si>
  <si>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</si>
  <si>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</si>
  <si>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</si>
  <si>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</si>
  <si>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</si>
  <si>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</si>
  <si>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</si>
  <si>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</si>
  <si>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</si>
  <si>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</si>
  <si>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</si>
  <si>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</si>
  <si>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</si>
  <si>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</si>
  <si>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</si>
  <si>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</si>
  <si>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</si>
  <si>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</si>
  <si>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</si>
  <si>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</si>
  <si>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</si>
  <si>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</si>
  <si>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</si>
  <si>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</si>
  <si>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</si>
  <si>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</si>
  <si>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</si>
  <si>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</si>
  <si>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</si>
  <si>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</si>
  <si>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</si>
  <si>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</si>
  <si>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</si>
  <si>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</si>
  <si>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</si>
  <si>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</si>
  <si>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</si>
  <si>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</si>
  <si>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</si>
  <si>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</si>
  <si>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</si>
  <si>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</si>
  <si>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</si>
  <si>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</si>
  <si>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</si>
  <si>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</si>
  <si>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</si>
  <si>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</si>
  <si>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</si>
  <si>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</si>
  <si>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</si>
  <si>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</si>
  <si>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</si>
  <si>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</si>
  <si>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</si>
  <si>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</si>
  <si>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</si>
  <si>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</si>
  <si>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</si>
  <si>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</si>
  <si>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</si>
  <si>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</si>
  <si>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</si>
  <si>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</si>
  <si>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</si>
  <si>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</si>
  <si>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</si>
  <si>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</si>
  <si>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</si>
  <si>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</si>
  <si>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</si>
  <si>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</si>
  <si>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</si>
  <si>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</si>
  <si>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</si>
  <si>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</si>
  <si>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</si>
  <si>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</si>
  <si>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</si>
  <si>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</si>
  <si>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</si>
  <si>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</si>
  <si>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</si>
  <si>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</si>
  <si>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</si>
  <si>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</si>
  <si>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</si>
  <si>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</si>
  <si>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</si>
  <si>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</si>
  <si>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</si>
  <si>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</si>
  <si>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</si>
  <si>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</si>
  <si>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</si>
  <si>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</si>
  <si>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</si>
  <si>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</si>
  <si>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</si>
  <si>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</si>
  <si>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</si>
  <si>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</si>
  <si>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</si>
  <si>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</si>
  <si>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</si>
  <si>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</si>
  <si>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</si>
  <si>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</si>
  <si>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</si>
  <si>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</si>
  <si>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</si>
  <si>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</si>
  <si>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</si>
  <si>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</si>
  <si>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</si>
  <si>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</si>
  <si>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</si>
  <si>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</si>
  <si>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</si>
  <si>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</si>
  <si>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</si>
  <si>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</si>
  <si>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</si>
  <si>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</si>
  <si>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</si>
  <si>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</si>
  <si>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</si>
  <si>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</si>
  <si>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</si>
  <si>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</si>
  <si>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</si>
  <si>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</si>
  <si>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</si>
  <si>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</si>
  <si>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</si>
  <si>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</si>
  <si>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</si>
  <si>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</si>
  <si>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</si>
  <si>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</si>
  <si>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</si>
  <si>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</si>
  <si>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</si>
  <si>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</si>
  <si>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</si>
  <si>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</si>
  <si>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</si>
  <si>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</si>
  <si>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</si>
  <si>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</si>
  <si>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</si>
  <si>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</si>
  <si>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</si>
  <si>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</si>
  <si>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</si>
  <si>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</si>
  <si>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</si>
  <si>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</si>
  <si>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</si>
  <si>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</si>
  <si>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</si>
  <si>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</si>
  <si>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</si>
  <si>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</si>
  <si>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</si>
  <si>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</si>
  <si>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</si>
  <si>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</si>
  <si>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</si>
  <si>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</si>
  <si>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</si>
  <si>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</si>
  <si>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</si>
  <si>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</si>
  <si>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</si>
  <si>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</si>
  <si>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</si>
  <si>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</si>
  <si>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</si>
  <si>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</si>
  <si>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</si>
  <si>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</si>
  <si>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</si>
  <si>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</si>
  <si>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</si>
  <si>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</si>
  <si>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</si>
  <si>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</si>
  <si>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</si>
  <si>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</si>
  <si>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</si>
  <si>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</si>
  <si>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</si>
  <si>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</si>
  <si>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</si>
  <si>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</si>
  <si>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</si>
  <si>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</si>
  <si>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</si>
  <si>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</si>
  <si>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</si>
  <si>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</si>
  <si>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</si>
  <si>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</si>
  <si>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</si>
  <si>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</si>
  <si>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</si>
  <si>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</si>
  <si>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</si>
  <si>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</si>
  <si>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</si>
  <si>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</si>
  <si>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</si>
  <si>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</si>
  <si>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</si>
  <si>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</si>
  <si>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</si>
  <si>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</si>
  <si>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</si>
  <si>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</si>
  <si>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</si>
  <si>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</si>
  <si>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</si>
  <si>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</si>
  <si>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</si>
  <si>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</si>
  <si>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</si>
  <si>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</si>
  <si>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</si>
  <si>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</si>
  <si>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</si>
  <si>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</si>
  <si>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</si>
  <si>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</si>
  <si>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</si>
  <si>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</si>
  <si>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</si>
  <si>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</si>
  <si>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</si>
  <si>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</si>
  <si>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</si>
  <si>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</si>
  <si>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</si>
  <si>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</si>
  <si>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</si>
  <si>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</si>
  <si>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</si>
  <si>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</si>
  <si>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</si>
  <si>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</si>
  <si>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</si>
  <si>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</si>
  <si>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</si>
  <si>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</si>
  <si>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</si>
  <si>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</si>
  <si>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</si>
  <si>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</si>
  <si>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</si>
  <si>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</si>
  <si>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</si>
  <si>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</si>
  <si>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</si>
  <si>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</si>
  <si>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</si>
  <si>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</si>
  <si>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</si>
  <si>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</si>
  <si>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</si>
  <si>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</si>
  <si>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</si>
  <si>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</si>
  <si>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</si>
  <si>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</si>
  <si>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</si>
  <si>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</si>
  <si>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</si>
  <si>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</si>
  <si>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</si>
  <si>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</si>
  <si>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</si>
  <si>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</si>
  <si>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</si>
  <si>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</si>
  <si>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</si>
  <si>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</si>
  <si>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</si>
  <si>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</si>
  <si>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</si>
  <si>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</si>
  <si>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</si>
  <si>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</si>
  <si>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</si>
  <si>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</si>
  <si>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</si>
  <si>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</si>
  <si>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</si>
  <si>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</si>
  <si>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</si>
  <si>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</si>
  <si>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</si>
  <si>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</si>
  <si>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</si>
  <si>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</si>
  <si>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</si>
  <si>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</si>
  <si>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</si>
  <si>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</si>
  <si>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</si>
  <si>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</si>
  <si>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</si>
  <si>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</si>
  <si>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</si>
  <si>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</si>
  <si>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</si>
  <si>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</si>
  <si>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</si>
  <si>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</si>
  <si>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</si>
  <si>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</si>
  <si>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</si>
  <si>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</si>
  <si>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</si>
  <si>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</si>
  <si>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</si>
  <si>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</si>
  <si>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</si>
  <si>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</si>
  <si>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</si>
  <si>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</si>
  <si>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</si>
  <si>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</si>
  <si>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</si>
  <si>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</si>
  <si>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</si>
  <si>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</si>
  <si>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</si>
  <si>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</si>
  <si>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</si>
  <si>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</si>
  <si>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</si>
  <si>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</si>
  <si>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</si>
  <si>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</si>
  <si>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</si>
  <si>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</si>
  <si>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</si>
  <si>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</si>
  <si>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</si>
  <si>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</si>
  <si>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</si>
  <si>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</si>
  <si>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</si>
  <si>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</si>
  <si>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</si>
  <si>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</si>
  <si>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</si>
  <si>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</si>
  <si>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</si>
  <si>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</si>
  <si>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</si>
  <si>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</si>
  <si>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</si>
  <si>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</si>
  <si>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</si>
  <si>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</si>
  <si>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</si>
  <si>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</si>
  <si>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</si>
  <si>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</si>
  <si>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</si>
  <si>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</si>
  <si>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</si>
  <si>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</si>
  <si>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</si>
  <si>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</si>
  <si>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</si>
  <si>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</si>
  <si>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</si>
  <si>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</si>
  <si>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</si>
  <si>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</si>
  <si>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</si>
  <si>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</si>
  <si>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</si>
  <si>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</si>
  <si>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</si>
  <si>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</si>
  <si>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</si>
  <si>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</si>
  <si>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</si>
  <si>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</si>
  <si>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</si>
  <si>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</si>
  <si>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</si>
  <si>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</si>
  <si>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</si>
  <si>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</si>
  <si>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</si>
  <si>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</si>
  <si>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</si>
  <si>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</si>
  <si>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</si>
  <si>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</si>
  <si>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</si>
  <si>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</si>
  <si>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</si>
  <si>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</si>
  <si>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</si>
  <si>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</si>
  <si>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</si>
  <si>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</si>
  <si>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</si>
  <si>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</si>
  <si>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</si>
  <si>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</si>
  <si>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</si>
  <si>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</si>
  <si>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</si>
  <si>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</si>
  <si>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</si>
  <si>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</si>
  <si>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</si>
  <si>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</si>
  <si>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</si>
  <si>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</si>
  <si>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</si>
  <si>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</si>
  <si>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</si>
  <si>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</si>
  <si>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</si>
  <si>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</si>
  <si>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</si>
  <si>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</si>
  <si>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</si>
  <si>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</si>
  <si>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</si>
  <si>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</si>
  <si>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</si>
  <si>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</si>
  <si>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</si>
  <si>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</si>
  <si>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</si>
  <si>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</si>
  <si>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</si>
  <si>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</si>
  <si>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</si>
  <si>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</si>
  <si>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</si>
  <si>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</si>
  <si>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</si>
  <si>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</si>
  <si>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</si>
  <si>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</si>
  <si>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</si>
  <si>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</si>
  <si>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</si>
  <si>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</si>
  <si>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</si>
  <si>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</si>
  <si>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</si>
  <si>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</si>
  <si>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</si>
  <si>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</si>
  <si>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</si>
  <si>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</si>
  <si>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</si>
  <si>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</si>
  <si>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</si>
  <si>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</si>
  <si>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</si>
  <si>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</si>
  <si>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</si>
  <si>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</si>
  <si>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</si>
  <si>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</si>
  <si>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</si>
  <si>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</si>
  <si>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</si>
  <si>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</si>
  <si>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</si>
  <si>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</si>
  <si>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</si>
  <si>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</si>
  <si>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</si>
  <si>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</si>
  <si>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</si>
  <si>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</si>
  <si>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</si>
  <si>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</si>
  <si>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</si>
  <si>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</si>
  <si>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</si>
  <si>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</si>
  <si>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</si>
  <si>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</si>
  <si>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</si>
  <si>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</si>
  <si>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</si>
  <si>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</si>
  <si>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</si>
  <si>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</si>
  <si>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</si>
  <si>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</si>
  <si>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</si>
  <si>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</si>
  <si>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</si>
  <si>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</si>
  <si>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</si>
  <si>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</si>
  <si>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</si>
  <si>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</si>
  <si>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</si>
  <si>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</si>
  <si>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</si>
  <si>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</si>
  <si>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</si>
  <si>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</si>
  <si>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</si>
  <si>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</si>
  <si>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</si>
  <si>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</si>
  <si>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</si>
  <si>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</si>
  <si>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</si>
  <si>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</si>
  <si>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</si>
  <si>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</si>
  <si>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</si>
  <si>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</si>
  <si>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</si>
  <si>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</si>
  <si>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</si>
  <si>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</si>
  <si>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</si>
  <si>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</si>
  <si>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</si>
  <si>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</si>
  <si>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</si>
  <si>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</si>
  <si>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</si>
  <si>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</si>
  <si>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</si>
  <si>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</si>
  <si>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</si>
  <si>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</si>
  <si>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</si>
  <si>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</si>
  <si>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</si>
  <si>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</si>
  <si>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</si>
  <si>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</si>
  <si>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</si>
  <si>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</si>
  <si>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</si>
  <si>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</si>
  <si>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</si>
  <si>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</si>
  <si>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</si>
  <si>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</si>
  <si>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</si>
  <si>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</si>
  <si>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</si>
  <si>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</si>
  <si>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</si>
  <si>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</si>
  <si>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</si>
  <si>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</si>
  <si>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</si>
  <si>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</si>
  <si>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</si>
  <si>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</si>
  <si>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</si>
  <si>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</si>
  <si>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</si>
  <si>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</si>
  <si>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</si>
  <si>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</si>
  <si>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</si>
  <si>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</si>
  <si>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</si>
  <si>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</si>
  <si>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</si>
  <si>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</si>
  <si>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</si>
  <si>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</si>
  <si>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</si>
  <si>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</si>
  <si>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</si>
  <si>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</si>
  <si>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</si>
  <si>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</si>
  <si>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</si>
  <si>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</si>
  <si>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</si>
  <si>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</si>
  <si>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</si>
  <si>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</si>
  <si>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</si>
  <si>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</si>
  <si>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</si>
  <si>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</si>
  <si>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</si>
  <si>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</si>
  <si>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</si>
  <si>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</si>
  <si>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</si>
  <si>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</si>
  <si>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</si>
  <si>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</si>
  <si>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</si>
  <si>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</si>
  <si>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</si>
  <si>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</si>
  <si>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</si>
  <si>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</si>
  <si>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</si>
  <si>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</si>
  <si>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</si>
  <si>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</si>
  <si>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</si>
  <si>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</si>
  <si>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</si>
  <si>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</si>
  <si>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</si>
  <si>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</si>
  <si>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</si>
  <si>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</si>
  <si>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</si>
  <si>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</si>
  <si>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</si>
  <si>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</si>
  <si>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</si>
  <si>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</si>
  <si>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</si>
  <si>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</si>
  <si>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</si>
  <si>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</si>
  <si>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</si>
  <si>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</si>
  <si>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</si>
  <si>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</si>
  <si>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</si>
  <si>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</si>
  <si>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</si>
  <si>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</si>
  <si>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</si>
  <si>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</si>
  <si>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</si>
  <si>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</si>
  <si>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</si>
  <si>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</si>
  <si>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</si>
  <si>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</si>
  <si>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</si>
  <si>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</si>
  <si>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</si>
  <si>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</si>
  <si>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</si>
  <si>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</si>
  <si>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</si>
  <si>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</si>
  <si>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</si>
  <si>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</si>
  <si>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</si>
  <si>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</si>
  <si>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</si>
  <si>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</si>
  <si>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</si>
  <si>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</si>
  <si>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</si>
  <si>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</si>
  <si>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</si>
  <si>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</si>
  <si>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</si>
  <si>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</si>
  <si>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</si>
  <si>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</si>
  <si>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</si>
  <si>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</si>
  <si>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</si>
  <si>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</si>
  <si>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</si>
  <si>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</si>
  <si>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</si>
  <si>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</si>
  <si>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</si>
  <si>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</si>
  <si>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</si>
  <si>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</si>
  <si>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</si>
  <si>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</si>
  <si>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</si>
  <si>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</si>
  <si>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</si>
  <si>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</si>
  <si>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</si>
  <si>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</si>
  <si>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</si>
  <si>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</si>
  <si>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</si>
  <si>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</si>
  <si>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</si>
  <si>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</si>
  <si>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</si>
  <si>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</si>
  <si>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</si>
  <si>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</si>
  <si>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</si>
  <si>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</si>
  <si>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</si>
  <si>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</si>
  <si>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</si>
  <si>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</si>
  <si>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</si>
  <si>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</si>
  <si>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</si>
  <si>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</si>
  <si>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</si>
  <si>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</si>
  <si>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</si>
  <si>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</si>
  <si>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</si>
  <si>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</si>
  <si>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</si>
  <si>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</si>
  <si>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</si>
  <si>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</si>
  <si>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</si>
  <si>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</si>
  <si>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</si>
  <si>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</si>
  <si>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</si>
  <si>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</si>
  <si>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</si>
  <si>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</si>
  <si>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</si>
  <si>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</si>
  <si>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</si>
  <si>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</si>
  <si>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</si>
  <si>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</si>
  <si>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</si>
  <si>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</si>
  <si>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</si>
  <si>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</si>
  <si>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</si>
  <si>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</si>
  <si>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</si>
  <si>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</si>
  <si>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</si>
  <si>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</si>
  <si>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</si>
  <si>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</si>
  <si>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</si>
  <si>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</si>
  <si>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</si>
  <si>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</si>
  <si>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</si>
  <si>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</si>
  <si>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</si>
  <si>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</si>
  <si>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</si>
  <si>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</si>
  <si>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</si>
  <si>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</si>
  <si>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</si>
  <si>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</si>
  <si>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</si>
  <si>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</si>
  <si>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</si>
  <si>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</si>
  <si>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</si>
  <si>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</si>
  <si>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</si>
  <si>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</si>
  <si>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</si>
  <si>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</si>
  <si>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</si>
  <si>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</si>
  <si>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</si>
  <si>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</si>
  <si>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</si>
  <si>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</si>
  <si>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</si>
  <si>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</si>
  <si>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</si>
  <si>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</si>
  <si>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</si>
  <si>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</si>
  <si>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</si>
  <si>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</si>
  <si>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</si>
  <si>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</si>
  <si>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</si>
  <si>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</si>
  <si>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</si>
  <si>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</si>
  <si>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</si>
  <si>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</si>
  <si>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</si>
  <si>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</si>
  <si>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</si>
  <si>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</si>
  <si>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</si>
  <si>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</si>
  <si>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</si>
  <si>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</si>
  <si>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</si>
  <si>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</si>
  <si>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</si>
  <si>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</si>
  <si>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</si>
  <si>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</si>
  <si>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</si>
  <si>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</si>
  <si>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</si>
  <si>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</si>
  <si>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</si>
  <si>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</si>
  <si>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</si>
  <si>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</si>
  <si>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</si>
  <si>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</si>
  <si>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</si>
  <si>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</si>
  <si>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</si>
  <si>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</si>
  <si>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</si>
  <si>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</si>
  <si>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</si>
  <si>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</si>
  <si>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</si>
  <si>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</si>
  <si>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</si>
  <si>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</si>
  <si>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</si>
  <si>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</si>
  <si>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</si>
  <si>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</si>
  <si>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</si>
  <si>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</si>
  <si>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</si>
  <si>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</si>
  <si>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</si>
  <si>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</si>
  <si>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</si>
  <si>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</si>
  <si>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</si>
  <si>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</si>
  <si>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</si>
  <si>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</si>
  <si>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</si>
  <si>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</si>
  <si>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</si>
  <si>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</si>
  <si>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</si>
  <si>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</si>
  <si>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</si>
  <si>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</si>
  <si>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</si>
  <si>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</si>
  <si>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</si>
  <si>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</si>
  <si>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</si>
  <si>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</si>
  <si>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</si>
  <si>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</si>
  <si>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</si>
  <si>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</si>
  <si>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</si>
  <si>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</si>
  <si>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</si>
  <si>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</si>
  <si>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</si>
  <si>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</si>
  <si>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</si>
  <si>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</si>
  <si>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</si>
  <si>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</si>
  <si>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</si>
  <si>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</si>
  <si>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</si>
  <si>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</si>
  <si>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</si>
  <si>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</si>
  <si>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</si>
  <si>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</si>
  <si>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</si>
  <si>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</si>
  <si>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</si>
  <si>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</si>
  <si>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</si>
  <si>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</si>
  <si>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</si>
  <si>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</si>
  <si>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</si>
  <si>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</si>
  <si>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</si>
  <si>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</si>
  <si>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</si>
  <si>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</si>
  <si>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</si>
  <si>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</si>
  <si>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</si>
  <si>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</si>
  <si>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</si>
  <si>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</si>
  <si>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</si>
  <si>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</si>
  <si>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</si>
  <si>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</si>
  <si>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</si>
  <si>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</si>
  <si>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</si>
  <si>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</si>
  <si>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</si>
  <si>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</si>
  <si>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</si>
  <si>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</si>
  <si>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</si>
  <si>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</si>
  <si>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</si>
  <si>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</si>
  <si>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</si>
  <si>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</si>
  <si>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</si>
  <si>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</si>
  <si>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</si>
  <si>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</si>
  <si>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</si>
  <si>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</si>
  <si>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</si>
  <si>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</si>
  <si>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</si>
  <si>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</si>
  <si>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</si>
  <si>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</si>
  <si>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</si>
  <si>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</si>
  <si>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</si>
  <si>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</si>
  <si>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</si>
  <si>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</si>
  <si>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</si>
  <si>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</si>
  <si>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</si>
  <si>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</si>
  <si>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</si>
  <si>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</si>
  <si>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</si>
  <si>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</si>
  <si>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</si>
  <si>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</si>
  <si>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</si>
  <si>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</si>
  <si>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</si>
  <si>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</si>
  <si>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</si>
  <si>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</si>
  <si>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</si>
  <si>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</si>
  <si>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</si>
  <si>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</si>
  <si>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</si>
  <si>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</si>
  <si>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</si>
  <si>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</si>
  <si>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</si>
  <si>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</si>
  <si>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</si>
  <si>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</si>
  <si>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</si>
  <si>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</si>
  <si>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</si>
  <si>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</si>
  <si>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</si>
  <si>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</si>
  <si>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</si>
  <si>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</si>
  <si>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</si>
  <si>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</si>
  <si>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</si>
  <si>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</si>
  <si>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</si>
  <si>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</si>
  <si>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</si>
  <si>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</si>
  <si>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</si>
  <si>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</si>
  <si>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</si>
  <si>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</si>
  <si>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</si>
  <si>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</si>
  <si>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</si>
  <si>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</si>
  <si>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</si>
  <si>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</si>
  <si>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</si>
  <si>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</si>
  <si>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</si>
  <si>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</si>
  <si>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</si>
  <si>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</si>
  <si>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</si>
  <si>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</si>
  <si>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</si>
  <si>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</si>
  <si>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</si>
  <si>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</si>
  <si>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</si>
  <si>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</si>
  <si>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</si>
  <si>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</si>
  <si>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</si>
  <si>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</si>
  <si>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</si>
  <si>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</si>
  <si>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</si>
  <si>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</si>
  <si>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</si>
  <si>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</si>
  <si>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</si>
  <si>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</si>
  <si>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</si>
  <si>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</si>
  <si>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</si>
  <si>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</si>
  <si>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</si>
  <si>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</si>
  <si>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</si>
  <si>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</si>
  <si>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</si>
  <si>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</si>
  <si>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</si>
  <si>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</si>
  <si>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</si>
  <si>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</si>
  <si>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</si>
  <si>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</si>
  <si>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</si>
  <si>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</si>
  <si>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</si>
  <si>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</si>
  <si>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</si>
  <si>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</si>
  <si>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</si>
  <si>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</si>
  <si>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</si>
  <si>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</si>
  <si>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</si>
  <si>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</si>
  <si>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</si>
  <si>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</si>
  <si>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</si>
  <si>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</si>
  <si>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</si>
  <si>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</si>
  <si>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</si>
  <si>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</si>
  <si>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</si>
  <si>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</si>
  <si>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</si>
  <si>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</si>
  <si>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</si>
  <si>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</si>
  <si>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</si>
  <si>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</si>
  <si>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</si>
  <si>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</si>
  <si>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</si>
  <si>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</si>
  <si>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</si>
  <si>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</si>
  <si>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</si>
  <si>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</si>
  <si>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</si>
  <si>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</si>
  <si>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</si>
  <si>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</si>
  <si>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</si>
  <si>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</si>
  <si>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</si>
  <si>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</si>
  <si>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</si>
  <si>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</si>
  <si>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</si>
  <si>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</si>
  <si>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</si>
  <si>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</si>
  <si>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</si>
  <si>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</si>
  <si>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</si>
  <si>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</si>
  <si>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</si>
  <si>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</si>
  <si>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</si>
  <si>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</si>
  <si>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</si>
  <si>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</si>
  <si>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</si>
  <si>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</si>
  <si>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</si>
  <si>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</si>
  <si>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</si>
  <si>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</si>
  <si>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</si>
  <si>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</si>
  <si>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</si>
  <si>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</si>
  <si>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</si>
  <si>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</si>
  <si>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</si>
  <si>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</si>
  <si>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</si>
  <si>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</si>
  <si>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</si>
  <si>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</si>
  <si>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</si>
  <si>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</si>
  <si>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</si>
  <si>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</si>
  <si>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</si>
  <si>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</si>
  <si>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</si>
  <si>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</si>
  <si>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</si>
  <si>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</si>
  <si>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</si>
  <si>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</si>
  <si>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</si>
  <si>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</si>
  <si>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</si>
  <si>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</si>
  <si>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</si>
  <si>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</si>
  <si>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</si>
  <si>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</si>
  <si>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</si>
  <si>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</si>
  <si>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</si>
  <si>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</si>
  <si>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</si>
  <si>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</si>
  <si>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</si>
  <si>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</si>
  <si>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</si>
  <si>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</si>
  <si>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</si>
  <si>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</si>
  <si>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</si>
  <si>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</si>
  <si>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</si>
  <si>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</si>
  <si>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</si>
  <si>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</si>
  <si>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</si>
  <si>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</si>
  <si>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</si>
  <si>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</si>
  <si>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</si>
  <si>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</si>
  <si>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</si>
  <si>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</si>
  <si>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</si>
  <si>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</si>
  <si>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</si>
  <si>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</si>
  <si>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</si>
  <si>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</si>
  <si>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</si>
  <si>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</si>
  <si>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</si>
  <si>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</si>
  <si>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</si>
  <si>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</si>
  <si>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</si>
  <si>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</si>
  <si>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</si>
  <si>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</si>
  <si>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</si>
  <si>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</si>
  <si>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</si>
  <si>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</si>
  <si>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</si>
  <si>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</si>
  <si>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</si>
  <si>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</si>
  <si>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</si>
  <si>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</si>
  <si>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</si>
  <si>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</si>
  <si>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</si>
  <si>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</si>
  <si>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</si>
  <si>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</si>
  <si>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</si>
  <si>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</si>
  <si>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</si>
  <si>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</si>
  <si>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</si>
  <si>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</si>
  <si>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</si>
  <si>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</si>
  <si>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</si>
  <si>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</si>
  <si>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</si>
  <si>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</si>
  <si>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</si>
  <si>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</si>
  <si>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</si>
  <si>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</si>
  <si>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</si>
  <si>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</si>
  <si>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</si>
  <si>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</si>
  <si>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</si>
  <si>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</si>
  <si>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</si>
  <si>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</si>
  <si>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</si>
  <si>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</si>
  <si>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</si>
  <si>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</si>
  <si>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</si>
  <si>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</si>
  <si>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</si>
  <si>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</si>
  <si>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</si>
  <si>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</si>
  <si>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</si>
  <si>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</si>
  <si>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</si>
  <si>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</si>
  <si>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</si>
  <si>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</si>
  <si>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</si>
  <si>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</si>
  <si>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</si>
  <si>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</si>
  <si>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</si>
  <si>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</si>
  <si>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</si>
  <si>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</si>
  <si>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</si>
  <si>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</si>
  <si>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</si>
  <si>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</si>
  <si>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</si>
  <si>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</si>
  <si>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</si>
  <si>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</si>
  <si>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</si>
  <si>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</si>
  <si>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</si>
  <si>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</si>
  <si>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</si>
  <si>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</si>
  <si>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</si>
  <si>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</si>
  <si>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</si>
  <si>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</si>
  <si>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</si>
  <si>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</si>
  <si>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</si>
  <si>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</si>
  <si>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</si>
  <si>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</si>
  <si>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</si>
  <si>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</si>
  <si>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</si>
  <si>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</si>
  <si>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</si>
  <si>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</si>
  <si>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</si>
  <si>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</si>
  <si>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</si>
  <si>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</si>
  <si>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</si>
  <si>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</si>
  <si>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</si>
  <si>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</si>
  <si>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</si>
  <si>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</si>
  <si>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</si>
  <si>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</si>
  <si>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</si>
  <si>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</si>
  <si>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</si>
  <si>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</si>
  <si>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</si>
  <si>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</si>
  <si>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</si>
  <si>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</si>
  <si>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</si>
  <si>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</si>
  <si>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</si>
  <si>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</si>
  <si>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</si>
  <si>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</si>
  <si>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</si>
  <si>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</si>
  <si>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</si>
  <si>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</si>
  <si>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</si>
  <si>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</si>
  <si>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</si>
  <si>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</si>
  <si>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</si>
  <si>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</si>
  <si>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</si>
  <si>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</si>
  <si>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</si>
  <si>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</si>
  <si>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</si>
  <si>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</si>
  <si>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</si>
  <si>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</si>
  <si>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</si>
  <si>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</si>
  <si>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</si>
  <si>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</si>
  <si>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</si>
  <si>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</si>
  <si>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</si>
  <si>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</si>
  <si>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</si>
  <si>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</si>
  <si>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</si>
  <si>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</si>
  <si>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</si>
  <si>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</si>
  <si>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</si>
  <si>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</si>
  <si>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</si>
  <si>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</si>
  <si>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</si>
  <si>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</si>
  <si>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</si>
  <si>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</si>
  <si>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</si>
  <si>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</si>
  <si>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</si>
  <si>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</si>
  <si>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</si>
  <si>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</si>
  <si>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</si>
  <si>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</si>
  <si>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</si>
  <si>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</si>
  <si>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</si>
  <si>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</si>
  <si>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</si>
  <si>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</si>
  <si>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</si>
  <si>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</si>
  <si>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</si>
  <si>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</si>
  <si>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</si>
  <si>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</si>
  <si>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</si>
  <si>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</si>
  <si>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</si>
  <si>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</si>
  <si>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</si>
  <si>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</si>
  <si>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</si>
  <si>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</si>
  <si>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</si>
  <si>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</si>
  <si>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</si>
  <si>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</si>
  <si>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</si>
  <si>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</si>
  <si>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</si>
  <si>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</si>
  <si>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</si>
  <si>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</si>
  <si>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</si>
  <si>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</si>
  <si>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</si>
  <si>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</si>
  <si>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</si>
  <si>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</si>
  <si>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</si>
  <si>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</si>
  <si>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</si>
  <si>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</si>
  <si>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</si>
  <si>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</si>
  <si>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</si>
  <si>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</si>
  <si>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</si>
  <si>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</si>
  <si>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</si>
  <si>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</si>
  <si>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</si>
  <si>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</si>
  <si>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</si>
  <si>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</si>
  <si>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</si>
  <si>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</si>
  <si>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</si>
  <si>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</si>
  <si>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</si>
  <si>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</si>
  <si>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</si>
  <si>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</si>
  <si>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</si>
  <si>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</si>
  <si>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</si>
  <si>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</si>
  <si>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</si>
  <si>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</si>
  <si>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</si>
  <si>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</si>
  <si>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</si>
  <si>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</si>
  <si>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</si>
  <si>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</si>
  <si>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</si>
  <si>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</si>
  <si>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</si>
  <si>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</si>
  <si>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</si>
  <si>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</si>
  <si>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</si>
  <si>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</si>
  <si>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</si>
  <si>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</si>
  <si>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</si>
  <si>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</si>
  <si>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</si>
  <si>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</si>
  <si>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</si>
  <si>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</si>
  <si>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</si>
  <si>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</si>
  <si>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</si>
  <si>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</si>
  <si>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</si>
  <si>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</si>
  <si>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</si>
  <si>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</si>
  <si>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</si>
  <si>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</si>
  <si>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</si>
  <si>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</si>
  <si>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</si>
  <si>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</si>
  <si>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</si>
  <si>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</si>
  <si>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</si>
  <si>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</si>
  <si>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</si>
  <si>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</si>
  <si>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</si>
  <si>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</si>
  <si>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</si>
  <si>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</si>
  <si>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</si>
  <si>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</si>
  <si>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</si>
  <si>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</si>
  <si>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</si>
  <si>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</si>
  <si>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</si>
  <si>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</si>
  <si>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</si>
  <si>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</si>
  <si>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</si>
  <si>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</si>
  <si>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</si>
  <si>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</si>
  <si>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</si>
  <si>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</si>
  <si>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</si>
  <si>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</si>
  <si>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</si>
  <si>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</si>
  <si>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</si>
  <si>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</si>
  <si>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</si>
  <si>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</si>
  <si>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</si>
  <si>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</si>
  <si>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</si>
  <si>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</si>
  <si>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</si>
  <si>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</si>
  <si>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</si>
  <si>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</si>
  <si>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</si>
  <si>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</si>
  <si>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</si>
  <si>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</si>
  <si>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</si>
  <si>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</si>
  <si>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</si>
  <si>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</si>
  <si>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</si>
  <si>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</si>
  <si>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</si>
  <si>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</si>
  <si>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</si>
  <si>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</si>
  <si>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</si>
  <si>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</si>
  <si>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</si>
  <si>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</si>
  <si>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</si>
  <si>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</si>
  <si>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</si>
  <si>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</si>
  <si>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</si>
  <si>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</si>
  <si>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</si>
  <si>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</si>
  <si>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</si>
  <si>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</si>
  <si>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</si>
  <si>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</si>
  <si>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</si>
  <si>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</si>
  <si>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</si>
  <si>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</si>
  <si>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</si>
  <si>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</si>
  <si>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</si>
  <si>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</si>
  <si>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</si>
  <si>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</si>
  <si>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</si>
  <si>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</si>
  <si>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</si>
  <si>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</si>
  <si>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</si>
  <si>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</si>
  <si>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</si>
  <si>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</si>
  <si>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</si>
  <si>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</si>
  <si>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</si>
  <si>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</si>
  <si>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</si>
  <si>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</si>
  <si>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</si>
  <si>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</si>
  <si>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</si>
  <si>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</si>
  <si>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</si>
  <si>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</si>
  <si>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</si>
  <si>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</si>
  <si>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</si>
  <si>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</si>
  <si>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</si>
  <si>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</si>
  <si>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</si>
  <si>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</si>
  <si>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</si>
  <si>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</si>
  <si>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</si>
  <si>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</si>
  <si>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</si>
  <si>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</si>
  <si>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</si>
  <si>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</si>
  <si>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</si>
  <si>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</si>
  <si>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</si>
  <si>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</si>
  <si>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</si>
  <si>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</si>
  <si>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</si>
  <si>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</si>
  <si>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</si>
  <si>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</si>
  <si>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</si>
  <si>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</si>
  <si>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</si>
  <si>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</si>
  <si>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</si>
  <si>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</si>
  <si>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</si>
  <si>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</si>
  <si>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</si>
  <si>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</si>
  <si>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</si>
  <si>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</si>
  <si>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</si>
  <si>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</si>
  <si>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</si>
  <si>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</si>
  <si>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</si>
  <si>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</si>
  <si>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</si>
  <si>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</si>
  <si>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</si>
  <si>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</si>
  <si>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</si>
  <si>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</si>
  <si>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</si>
  <si>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</si>
  <si>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</si>
  <si>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</si>
  <si>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</si>
  <si>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</si>
  <si>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</si>
  <si>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</si>
  <si>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</si>
  <si>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</si>
  <si>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</si>
  <si>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</si>
  <si>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</si>
  <si>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</si>
  <si>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</si>
  <si>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</si>
  <si>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</si>
  <si>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</si>
  <si>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</si>
  <si>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</si>
  <si>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</si>
  <si>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</si>
  <si>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</si>
  <si>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</si>
  <si>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</si>
  <si>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</si>
  <si>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</si>
  <si>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</si>
  <si>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</si>
  <si>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</si>
  <si>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</si>
  <si>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</si>
  <si>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</si>
  <si>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</si>
  <si>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</si>
  <si>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</si>
  <si>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</si>
  <si>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</si>
  <si>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</si>
  <si>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</si>
  <si>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</si>
  <si>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</si>
  <si>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</si>
  <si>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</si>
  <si>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</si>
  <si>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</si>
  <si>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</si>
  <si>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</si>
  <si>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</si>
  <si>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</si>
  <si>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</si>
  <si>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</si>
  <si>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</si>
  <si>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</si>
  <si>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</si>
  <si>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</si>
  <si>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</si>
  <si>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</si>
  <si>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</si>
  <si>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</si>
  <si>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</si>
  <si>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</si>
  <si>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</si>
  <si>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</si>
  <si>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</si>
  <si>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</si>
  <si>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</si>
  <si>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</si>
  <si>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</si>
  <si>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</si>
  <si>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</si>
  <si>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</si>
  <si>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</si>
  <si>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</si>
  <si>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</si>
  <si>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</si>
  <si>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</si>
  <si>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</si>
  <si>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</si>
  <si>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</si>
  <si>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</si>
  <si>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</si>
  <si>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</si>
  <si>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</si>
  <si>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</si>
  <si>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</si>
  <si>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</si>
  <si>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</si>
  <si>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</si>
  <si>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</si>
  <si>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</si>
  <si>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</si>
  <si>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</si>
  <si>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</si>
  <si>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</si>
  <si>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</si>
  <si>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</si>
  <si>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</si>
  <si>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</si>
  <si>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</si>
  <si>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</si>
  <si>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</si>
  <si>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</si>
  <si>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</si>
  <si>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</si>
  <si>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</si>
  <si>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</si>
  <si>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</si>
  <si>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</si>
  <si>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</si>
  <si>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</si>
  <si>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</si>
  <si>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</si>
  <si>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</si>
  <si>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</si>
  <si>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</si>
  <si>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</si>
  <si>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</si>
  <si>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</si>
  <si>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</si>
  <si>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</si>
  <si>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</si>
  <si>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</si>
  <si>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</si>
  <si>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</si>
  <si>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</si>
  <si>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</si>
  <si>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</si>
  <si>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</si>
  <si>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</si>
  <si>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</si>
  <si>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</si>
  <si>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</si>
  <si>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</si>
  <si>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</si>
  <si>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</si>
  <si>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</si>
  <si>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</si>
  <si>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</si>
  <si>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</si>
  <si>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</si>
  <si>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</si>
  <si>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</si>
  <si>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</si>
  <si>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</si>
  <si>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</si>
  <si>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</si>
  <si>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</si>
  <si>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</si>
  <si>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</si>
  <si>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</si>
  <si>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</si>
  <si>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</si>
  <si>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</si>
  <si>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</si>
  <si>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</si>
  <si>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</si>
  <si>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</si>
  <si>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</si>
  <si>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</si>
  <si>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</si>
  <si>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</si>
  <si>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</si>
  <si>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</si>
  <si>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</si>
  <si>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</si>
  <si>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</si>
  <si>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</si>
  <si>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</si>
  <si>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</si>
  <si>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</si>
  <si>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</si>
  <si>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</si>
  <si>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</si>
  <si>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</si>
  <si>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</si>
  <si>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</si>
  <si>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</si>
  <si>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</si>
  <si>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</si>
  <si>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</si>
  <si>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</si>
  <si>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</si>
  <si>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</si>
  <si>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</si>
  <si>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</si>
  <si>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</si>
  <si>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</si>
  <si>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</si>
  <si>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</si>
  <si>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</si>
  <si>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</si>
  <si>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</si>
  <si>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</si>
  <si>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</si>
  <si>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</si>
  <si>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</si>
  <si>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</si>
  <si>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</si>
  <si>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</si>
  <si>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</si>
  <si>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</si>
  <si>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</si>
  <si>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</si>
  <si>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</si>
  <si>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</si>
  <si>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</si>
  <si>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</si>
  <si>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</si>
  <si>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</si>
  <si>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</si>
  <si>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</si>
  <si>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</si>
  <si>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</si>
  <si>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</si>
  <si>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</si>
  <si>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</si>
  <si>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</si>
  <si>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</si>
  <si>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</si>
  <si>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</si>
  <si>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</si>
  <si>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</si>
  <si>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</si>
  <si>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</si>
  <si>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</si>
  <si>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</si>
  <si>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</si>
  <si>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</si>
  <si>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</si>
  <si>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</si>
  <si>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</si>
  <si>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</si>
  <si>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</si>
  <si>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</si>
  <si>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</si>
  <si>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</si>
  <si>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</si>
  <si>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</si>
  <si>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</si>
  <si>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</si>
  <si>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</si>
  <si>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</si>
  <si>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</si>
  <si>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</si>
  <si>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</si>
  <si>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</si>
  <si>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</si>
  <si>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</si>
  <si>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</si>
  <si>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</si>
  <si>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</si>
  <si>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</si>
  <si>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</si>
  <si>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</si>
  <si>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</si>
  <si>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</si>
  <si>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</si>
  <si>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</si>
  <si>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</si>
  <si>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</si>
  <si>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</si>
  <si>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</si>
  <si>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</si>
  <si>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</si>
  <si>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</si>
  <si>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</si>
  <si>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</si>
  <si>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</si>
  <si>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</si>
  <si>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</si>
  <si>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</si>
  <si>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</si>
  <si>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</si>
  <si>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</si>
  <si>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</si>
  <si>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</si>
  <si>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</si>
  <si>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</si>
  <si>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</si>
  <si>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</si>
  <si>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</si>
  <si>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</si>
  <si>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</si>
  <si>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</si>
  <si>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</si>
  <si>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</si>
  <si>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</si>
  <si>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</si>
  <si>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</si>
  <si>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</si>
  <si>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</si>
  <si>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</si>
  <si>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</si>
  <si>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</si>
  <si>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</si>
  <si>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</si>
  <si>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</si>
  <si>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</si>
  <si>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</si>
  <si>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</si>
  <si>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</si>
  <si>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</si>
  <si>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</si>
  <si>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</si>
  <si>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</si>
  <si>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</si>
  <si>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</si>
  <si>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</si>
  <si>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</si>
  <si>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</si>
  <si>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</si>
  <si>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</si>
  <si>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</si>
  <si>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</si>
  <si>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</si>
  <si>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</si>
  <si>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</si>
  <si>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</si>
  <si>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</si>
  <si>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</si>
  <si>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</si>
  <si>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</si>
  <si>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</si>
  <si>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</si>
  <si>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</si>
  <si>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</si>
  <si>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</si>
  <si>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</si>
  <si>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</si>
  <si>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</si>
  <si>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</si>
  <si>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</si>
  <si>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</si>
  <si>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</si>
  <si>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</si>
  <si>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</si>
  <si>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</si>
  <si>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</si>
  <si>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</si>
  <si>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</si>
  <si>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</si>
  <si>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</si>
  <si>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</si>
  <si>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</si>
  <si>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</si>
  <si>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</si>
  <si>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</si>
  <si>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</si>
  <si>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</si>
  <si>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</si>
  <si>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</si>
  <si>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</si>
  <si>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</si>
  <si>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</si>
  <si>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</si>
  <si>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</si>
  <si>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</si>
  <si>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</si>
  <si>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</si>
  <si>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</si>
  <si>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</si>
  <si>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</si>
  <si>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</si>
  <si>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</si>
  <si>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</si>
  <si>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</si>
  <si>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</si>
  <si>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</si>
  <si>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</si>
  <si>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</si>
  <si>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</si>
  <si>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</si>
  <si>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</si>
  <si>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</si>
  <si>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</si>
  <si>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</si>
  <si>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</si>
  <si>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</si>
  <si>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</si>
  <si>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</si>
  <si>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</si>
  <si>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</si>
  <si>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</si>
  <si>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</si>
  <si>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</si>
  <si>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</si>
  <si>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</si>
  <si>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</si>
  <si>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</si>
  <si>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</si>
  <si>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</si>
  <si>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</si>
  <si>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</si>
  <si>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</si>
  <si>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</si>
  <si>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</si>
  <si>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</si>
  <si>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</si>
  <si>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</si>
  <si>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</si>
  <si>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</si>
  <si>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</si>
  <si>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</si>
  <si>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</si>
  <si>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</si>
  <si>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</si>
  <si>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</si>
  <si>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</si>
  <si>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</si>
  <si>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</si>
  <si>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</si>
  <si>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</si>
  <si>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</si>
  <si>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</si>
  <si>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</si>
  <si>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</si>
  <si>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</si>
  <si>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</si>
  <si>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</si>
  <si>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</si>
  <si>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</si>
  <si>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</si>
  <si>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</si>
  <si>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</si>
  <si>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</si>
  <si>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</si>
  <si>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</si>
  <si>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</si>
  <si>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</si>
  <si>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</si>
  <si>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</si>
  <si>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</si>
  <si>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</si>
  <si>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</si>
  <si>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</si>
  <si>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</si>
  <si>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</si>
  <si>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</si>
  <si>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</si>
  <si>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</si>
  <si>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</si>
  <si>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</si>
  <si>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</si>
  <si>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</si>
  <si>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</si>
  <si>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</si>
  <si>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</si>
  <si>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</si>
  <si>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</si>
  <si>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</si>
  <si>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</si>
  <si>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</si>
  <si>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</si>
  <si>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</si>
  <si>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</si>
  <si>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</si>
  <si>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</si>
  <si>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</si>
  <si>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</si>
  <si>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</si>
  <si>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</si>
  <si>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</si>
  <si>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</si>
  <si>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</si>
  <si>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</si>
  <si>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</si>
  <si>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</si>
  <si>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</si>
  <si>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</si>
  <si>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</si>
  <si>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</si>
  <si>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</si>
  <si>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</si>
  <si>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</si>
  <si>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</si>
  <si>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</si>
  <si>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</si>
  <si>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</si>
  <si>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</si>
  <si>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</si>
  <si>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</si>
  <si>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</si>
  <si>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</si>
  <si>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</si>
  <si>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</si>
  <si>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</si>
  <si>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</si>
  <si>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</si>
  <si>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</si>
  <si>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</si>
  <si>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</si>
  <si>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</si>
  <si>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</si>
  <si>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</si>
  <si>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</si>
  <si>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</si>
  <si>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</si>
  <si>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</si>
  <si>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</si>
  <si>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</si>
  <si>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</si>
  <si>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</si>
  <si>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</si>
  <si>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</si>
  <si>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</si>
  <si>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</si>
  <si>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</si>
  <si>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</si>
  <si>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</si>
  <si>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</si>
  <si>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</si>
  <si>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</si>
  <si>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</si>
  <si>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</si>
  <si>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</si>
  <si>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</si>
  <si>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</si>
  <si>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</si>
  <si>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</si>
  <si>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</si>
  <si>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</si>
  <si>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</si>
  <si>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</si>
  <si>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</si>
  <si>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</si>
  <si>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</si>
  <si>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</si>
  <si>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</si>
  <si>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</si>
  <si>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</si>
  <si>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</si>
  <si>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</si>
  <si>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</si>
  <si>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</si>
  <si>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</si>
  <si>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</si>
  <si>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</si>
  <si>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</si>
  <si>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</si>
  <si>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</si>
  <si>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</si>
  <si>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</si>
  <si>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</si>
  <si>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</si>
  <si>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</si>
  <si>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</si>
  <si>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</si>
  <si>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</si>
  <si>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</si>
  <si>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</si>
  <si>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</si>
  <si>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</si>
  <si>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</si>
  <si>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</si>
  <si>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</si>
  <si>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</si>
  <si>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</si>
  <si>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</si>
  <si>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</si>
  <si>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</si>
  <si>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</si>
  <si>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</si>
  <si>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</si>
  <si>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</si>
  <si>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</si>
  <si>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</si>
  <si>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</si>
  <si>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</si>
  <si>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</si>
  <si>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</si>
  <si>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</si>
  <si>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</si>
  <si>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</si>
  <si>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</si>
  <si>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</si>
  <si>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</si>
  <si>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</si>
  <si>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</si>
  <si>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</si>
  <si>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</si>
  <si>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</si>
  <si>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</si>
  <si>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</si>
  <si>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</si>
  <si>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</si>
  <si>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</si>
  <si>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</si>
  <si>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</si>
  <si>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</si>
  <si>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</si>
  <si>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</si>
  <si>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</si>
  <si>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</si>
  <si>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</si>
  <si>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</si>
  <si>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</si>
  <si>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</si>
  <si>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</si>
  <si>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</si>
  <si>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</si>
  <si>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</si>
  <si>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</si>
  <si>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</si>
  <si>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</si>
  <si>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</si>
  <si>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</si>
  <si>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</si>
  <si>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</si>
  <si>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</si>
  <si>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</si>
  <si>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</si>
  <si>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</si>
  <si>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</si>
  <si>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</si>
  <si>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</si>
  <si>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</si>
  <si>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</si>
  <si>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</si>
  <si>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</si>
  <si>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</si>
  <si>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</si>
  <si>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</si>
  <si>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</si>
  <si>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</si>
  <si>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</si>
  <si>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</si>
  <si>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</si>
  <si>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</si>
  <si>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</si>
  <si>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</si>
  <si>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</si>
  <si>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</si>
  <si>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</si>
  <si>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</si>
  <si>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</si>
  <si>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</si>
  <si>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</si>
  <si>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</si>
  <si>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</si>
  <si>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</si>
  <si>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</si>
  <si>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</si>
  <si>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</si>
  <si>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</si>
  <si>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</si>
  <si>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</si>
  <si>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</si>
  <si>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</si>
  <si>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</si>
  <si>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</si>
  <si>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</si>
  <si>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</si>
  <si>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</si>
  <si>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</si>
  <si>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</si>
  <si>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</si>
  <si>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</si>
  <si>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</si>
  <si>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</si>
  <si>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</si>
  <si>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</si>
  <si>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</si>
  <si>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</si>
  <si>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</si>
  <si>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</si>
  <si>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</si>
  <si>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</si>
  <si>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</si>
  <si>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</si>
  <si>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</si>
  <si>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</si>
  <si>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</si>
  <si>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</si>
  <si>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</si>
  <si>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</si>
  <si>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</si>
  <si>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</si>
  <si>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</si>
  <si>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</si>
  <si>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</si>
  <si>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</si>
  <si>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</si>
  <si>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</si>
  <si>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</si>
  <si>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</si>
  <si>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</si>
  <si>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</si>
  <si>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</si>
  <si>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</si>
  <si>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</si>
  <si>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</si>
  <si>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</si>
  <si>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</si>
  <si>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</si>
  <si>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</si>
  <si>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</si>
  <si>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</si>
  <si>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</si>
  <si>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</si>
  <si>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</si>
  <si>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</si>
  <si>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</si>
  <si>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</si>
  <si>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</si>
  <si>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</si>
  <si>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</si>
  <si>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</si>
  <si>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</si>
  <si>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</si>
  <si>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</si>
  <si>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</si>
  <si>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</si>
  <si>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</si>
  <si>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</si>
  <si>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</si>
  <si>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</si>
  <si>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</si>
  <si>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</si>
  <si>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</si>
  <si>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</si>
  <si>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</si>
  <si>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</si>
  <si>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</si>
  <si>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</si>
  <si>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</si>
  <si>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</si>
  <si>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</si>
  <si>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</si>
  <si>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</si>
  <si>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</si>
  <si>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</si>
  <si>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</si>
  <si>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</si>
  <si>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</si>
  <si>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</si>
  <si>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</si>
  <si>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</si>
  <si>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</si>
  <si>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</si>
  <si>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</si>
  <si>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</si>
  <si>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</si>
  <si>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</si>
  <si>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</si>
  <si>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</si>
  <si>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</si>
  <si>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</si>
  <si>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</si>
  <si>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</si>
  <si>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</si>
  <si>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</si>
  <si>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</si>
  <si>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</si>
  <si>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</si>
  <si>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</si>
  <si>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</si>
  <si>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</si>
  <si>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</si>
  <si>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</si>
  <si>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</si>
  <si>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</si>
  <si>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</si>
  <si>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</si>
  <si>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</si>
  <si>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</si>
  <si>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</si>
  <si>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</si>
  <si>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</si>
  <si>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</si>
  <si>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</si>
  <si>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</si>
  <si>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</si>
  <si>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</si>
  <si>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</si>
  <si>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</si>
  <si>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</si>
  <si>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</si>
  <si>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</si>
  <si>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</si>
  <si>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</si>
  <si>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</si>
  <si>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</si>
  <si>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</si>
  <si>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</si>
  <si>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</si>
  <si>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</si>
  <si>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</si>
  <si>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</si>
  <si>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</si>
  <si>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</si>
  <si>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</si>
  <si>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</si>
  <si>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</si>
  <si>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</si>
  <si>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</si>
  <si>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</si>
  <si>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</si>
  <si>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</si>
  <si>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</si>
  <si>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</si>
  <si>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</si>
  <si>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</si>
  <si>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</si>
  <si>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</si>
  <si>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</si>
  <si>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</si>
  <si>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</si>
  <si>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</si>
  <si>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</si>
  <si>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</si>
  <si>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</si>
  <si>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</si>
  <si>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</si>
  <si>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</si>
  <si>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</si>
  <si>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</si>
  <si>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</si>
  <si>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</si>
  <si>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</si>
  <si>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</si>
  <si>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</si>
  <si>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</si>
  <si>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</si>
  <si>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</si>
  <si>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</si>
  <si>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</si>
  <si>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</si>
  <si>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</si>
  <si>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</si>
  <si>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</si>
  <si>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</si>
  <si>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</si>
  <si>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</si>
  <si>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</si>
  <si>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</si>
  <si>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</si>
  <si>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</si>
  <si>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</si>
  <si>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</si>
  <si>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</si>
  <si>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</si>
  <si>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</si>
  <si>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</si>
  <si>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</si>
  <si>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</si>
  <si>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</si>
  <si>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</si>
  <si>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</si>
  <si>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</si>
  <si>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</si>
  <si>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</si>
  <si>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</si>
  <si>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</si>
  <si>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</si>
  <si>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</si>
  <si>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</si>
  <si>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</si>
  <si>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</si>
  <si>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</si>
  <si>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</si>
  <si>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</si>
  <si>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</si>
  <si>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</si>
  <si>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</si>
  <si>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</si>
  <si>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</si>
  <si>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</si>
  <si>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</si>
  <si>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</si>
  <si>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</si>
  <si>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</si>
  <si>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</si>
  <si>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</si>
  <si>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</si>
  <si>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</si>
  <si>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</si>
  <si>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</si>
  <si>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</si>
  <si>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</si>
  <si>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</si>
  <si>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</si>
  <si>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</si>
  <si>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</si>
  <si>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</si>
  <si>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</si>
  <si>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</si>
  <si>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</si>
  <si>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</si>
  <si>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</si>
  <si>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</si>
  <si>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</si>
  <si>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</si>
  <si>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</si>
  <si>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</si>
  <si>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</si>
  <si>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</si>
  <si>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</si>
  <si>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</si>
  <si>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</si>
  <si>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</si>
  <si>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</si>
  <si>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</si>
  <si>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</si>
  <si>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</si>
  <si>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</si>
  <si>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</si>
  <si>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</si>
  <si>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</si>
  <si>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</si>
  <si>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</si>
  <si>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</si>
  <si>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</si>
  <si>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</si>
  <si>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</si>
  <si>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</si>
  <si>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</si>
  <si>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</si>
  <si>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</si>
  <si>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</si>
  <si>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</si>
  <si>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</si>
  <si>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</si>
  <si>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</si>
  <si>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</si>
  <si>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</si>
  <si>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</si>
  <si>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</si>
  <si>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</si>
  <si>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</si>
  <si>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</si>
  <si>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</si>
  <si>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</si>
  <si>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</si>
  <si>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</si>
  <si>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</si>
  <si>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</si>
  <si>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</si>
  <si>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</si>
  <si>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</si>
  <si>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</si>
  <si>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</si>
  <si>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</si>
  <si>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</si>
  <si>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</si>
  <si>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</si>
  <si>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</si>
  <si>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</si>
  <si>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</si>
  <si>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</si>
  <si>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</si>
  <si>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</si>
  <si>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</si>
  <si>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</si>
  <si>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</si>
  <si>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</si>
  <si>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</si>
  <si>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</si>
  <si>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</si>
  <si>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</si>
  <si>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</si>
  <si>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</si>
  <si>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</si>
  <si>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</si>
  <si>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</si>
  <si>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</si>
  <si>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</si>
  <si>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</si>
  <si>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</si>
  <si>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</si>
  <si>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</si>
  <si>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</si>
  <si>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</si>
  <si>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</si>
  <si>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</si>
  <si>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</si>
  <si>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</si>
  <si>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</si>
  <si>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</si>
  <si>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</si>
  <si>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</si>
  <si>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</si>
  <si>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</si>
  <si>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</si>
  <si>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</si>
  <si>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</si>
  <si>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</si>
  <si>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</si>
  <si>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</si>
  <si>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</si>
  <si>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</si>
  <si>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</si>
  <si>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</si>
  <si>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</si>
  <si>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</si>
  <si>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</si>
  <si>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</si>
  <si>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</si>
  <si>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</si>
  <si>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</si>
  <si>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</si>
  <si>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</si>
  <si>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</si>
  <si>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</si>
  <si>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</si>
  <si>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</si>
  <si>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</si>
  <si>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</si>
  <si>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</si>
  <si>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</si>
  <si>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</si>
  <si>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</si>
  <si>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</si>
  <si>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</si>
  <si>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</si>
  <si>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</si>
  <si>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</si>
  <si>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</si>
  <si>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</si>
  <si>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</si>
  <si>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</si>
  <si>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</si>
  <si>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</si>
  <si>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</si>
  <si>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</si>
  <si>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</si>
  <si>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</si>
  <si>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</si>
  <si>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</si>
  <si>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</si>
  <si>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</si>
  <si>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</si>
  <si>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</si>
  <si>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</si>
  <si>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</si>
  <si>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</si>
  <si>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</si>
  <si>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</si>
  <si>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</si>
  <si>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</si>
  <si>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</si>
  <si>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</si>
  <si>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</si>
  <si>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</si>
  <si>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</si>
  <si>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</si>
  <si>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</si>
  <si>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</si>
  <si>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</si>
  <si>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</si>
  <si>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</si>
  <si>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</si>
  <si>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</si>
  <si>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</si>
  <si>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</si>
  <si>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</si>
  <si>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</si>
  <si>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</si>
  <si>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</si>
  <si>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</si>
  <si>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</si>
  <si>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</si>
  <si>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</si>
  <si>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</si>
  <si>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</si>
  <si>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</si>
  <si>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</si>
  <si>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</si>
  <si>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</si>
  <si>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</si>
  <si>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</si>
  <si>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</si>
  <si>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</si>
  <si>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</si>
  <si>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</si>
  <si>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</si>
  <si>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</si>
  <si>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</si>
  <si>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</si>
  <si>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</si>
  <si>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</si>
  <si>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</si>
  <si>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</si>
  <si>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</si>
  <si>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</si>
  <si>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</si>
  <si>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</si>
  <si>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</si>
  <si>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</si>
  <si>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</si>
  <si>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</si>
  <si>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</si>
  <si>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</si>
  <si>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</si>
  <si>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</si>
  <si>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</si>
  <si>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</si>
  <si>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</si>
  <si>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</si>
  <si>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</si>
  <si>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</si>
  <si>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</si>
  <si>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</si>
  <si>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</si>
  <si>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</si>
  <si>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</si>
  <si>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</si>
  <si>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</si>
  <si>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</si>
  <si>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</si>
  <si>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</si>
  <si>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</si>
  <si>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</si>
  <si>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</si>
  <si>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</si>
  <si>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</si>
  <si>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</si>
  <si>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</si>
  <si>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</si>
  <si>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</si>
  <si>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</si>
  <si>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</si>
  <si>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</si>
  <si>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</si>
  <si>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</si>
  <si>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</si>
  <si>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</si>
  <si>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</si>
  <si>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</si>
  <si>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</si>
  <si>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</si>
  <si>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</si>
  <si>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</si>
  <si>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</si>
  <si>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</si>
  <si>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</si>
  <si>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</si>
  <si>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</si>
  <si>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</si>
  <si>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</si>
  <si>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</si>
  <si>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</si>
  <si>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</si>
  <si>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</si>
  <si>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</si>
  <si>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</si>
  <si>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</si>
  <si>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</si>
  <si>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</si>
  <si>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</si>
  <si>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</si>
  <si>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</si>
  <si>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</si>
  <si>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</si>
  <si>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</si>
  <si>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</si>
  <si>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</si>
  <si>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</si>
  <si>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</si>
  <si>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</si>
  <si>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</si>
  <si>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</si>
  <si>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</si>
  <si>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</si>
  <si>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</si>
  <si>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</si>
  <si>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</si>
  <si>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</si>
  <si>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</si>
  <si>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</si>
  <si>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</si>
  <si>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</si>
  <si>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</si>
  <si>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</si>
  <si>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</si>
  <si>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</si>
  <si>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</si>
  <si>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</si>
  <si>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</si>
  <si>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</si>
  <si>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</si>
  <si>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</si>
  <si>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</si>
  <si>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</si>
  <si>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</si>
  <si>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</si>
  <si>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</si>
  <si>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</si>
  <si>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</si>
  <si>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</si>
  <si>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</si>
  <si>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</si>
  <si>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</si>
  <si>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</si>
  <si>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</si>
  <si>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</si>
  <si>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</si>
  <si>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</si>
  <si>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</si>
  <si>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</si>
  <si>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</si>
  <si>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</si>
  <si>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</si>
  <si>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</si>
  <si>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</si>
  <si>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</si>
  <si>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</si>
  <si>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</si>
  <si>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</si>
  <si>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</si>
  <si>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</si>
  <si>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</si>
  <si>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</si>
  <si>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</si>
  <si>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</si>
  <si>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</si>
  <si>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</si>
  <si>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</si>
  <si>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</si>
  <si>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</si>
  <si>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</si>
  <si>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</si>
  <si>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</si>
  <si>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</si>
  <si>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</si>
  <si>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</si>
  <si>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</si>
  <si>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</si>
  <si>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</si>
  <si>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</si>
  <si>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</si>
  <si>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</si>
  <si>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</si>
  <si>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</si>
  <si>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</si>
  <si>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</si>
  <si>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</si>
  <si>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</si>
  <si>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</si>
  <si>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</si>
  <si>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</si>
  <si>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</si>
  <si>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</si>
  <si>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</si>
  <si>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</si>
  <si>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</si>
  <si>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</si>
  <si>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</si>
  <si>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</si>
  <si>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</si>
  <si>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</si>
  <si>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</si>
  <si>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</si>
  <si>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</si>
  <si>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</si>
  <si>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</si>
  <si>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</si>
  <si>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</si>
  <si>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</si>
  <si>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</si>
  <si>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</si>
  <si>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</si>
  <si>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</si>
  <si>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</si>
  <si>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</si>
  <si>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</si>
  <si>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</si>
  <si>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</si>
  <si>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</si>
  <si>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</si>
  <si>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</si>
  <si>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</si>
  <si>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</si>
  <si>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</si>
  <si>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</si>
  <si>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</si>
  <si>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</si>
  <si>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</si>
  <si>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</si>
  <si>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</si>
  <si>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</si>
  <si>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</si>
  <si>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</si>
  <si>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</si>
  <si>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</si>
  <si>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</si>
  <si>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</si>
  <si>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</si>
  <si>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</si>
  <si>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</si>
  <si>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</si>
  <si>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</si>
  <si>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</si>
  <si>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</si>
  <si>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</si>
  <si>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</si>
  <si>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</si>
  <si>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</si>
  <si>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</si>
  <si>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</si>
  <si>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</si>
  <si>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</si>
  <si>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</si>
  <si>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</si>
  <si>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</si>
  <si>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</si>
  <si>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</si>
  <si>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</si>
  <si>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</si>
  <si>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</si>
  <si>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</si>
  <si>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</si>
  <si>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</si>
  <si>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</si>
  <si>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</si>
  <si>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</si>
  <si>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</si>
  <si>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</si>
  <si>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</si>
  <si>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</si>
  <si>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</si>
  <si>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</si>
  <si>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</si>
  <si>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</si>
  <si>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</si>
  <si>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</si>
  <si>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</si>
  <si>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</si>
  <si>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</si>
  <si>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</si>
  <si>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</si>
  <si>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</si>
  <si>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</si>
  <si>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</si>
  <si>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</si>
  <si>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</si>
  <si>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</si>
  <si>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</si>
  <si>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</si>
  <si>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</si>
  <si>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</si>
  <si>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</si>
  <si>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</si>
  <si>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</si>
  <si>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</si>
  <si>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</si>
  <si>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</si>
  <si>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</si>
  <si>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</si>
  <si>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</si>
  <si>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</si>
  <si>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</si>
  <si>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</si>
  <si>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</si>
  <si>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</si>
  <si>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</si>
  <si>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</si>
  <si>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</si>
  <si>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</si>
  <si>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</si>
  <si>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</si>
  <si>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</si>
  <si>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</si>
  <si>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</si>
  <si>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</si>
  <si>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</si>
  <si>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</si>
  <si>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</si>
  <si>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</si>
  <si>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</si>
  <si>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</si>
  <si>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</si>
  <si>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</si>
  <si>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</si>
  <si>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</si>
  <si>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</si>
  <si>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</si>
  <si>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</si>
  <si>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</si>
  <si>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</si>
  <si>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</si>
  <si>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</si>
  <si>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</si>
  <si>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</si>
  <si>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</si>
  <si>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</si>
  <si>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</si>
  <si>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</si>
  <si>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</si>
  <si>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</si>
  <si>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</si>
  <si>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</si>
  <si>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</si>
  <si>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</si>
  <si>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</si>
  <si>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</si>
  <si>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</si>
  <si>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</si>
  <si>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</si>
  <si>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</si>
  <si>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</si>
  <si>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</si>
  <si>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</si>
  <si>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</si>
  <si>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</si>
  <si>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</si>
  <si>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</si>
  <si>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</si>
  <si>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</si>
  <si>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</si>
  <si>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</si>
  <si>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</si>
  <si>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</si>
  <si>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</si>
  <si>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</si>
  <si>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</si>
  <si>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</si>
  <si>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</si>
  <si>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</si>
  <si>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</si>
  <si>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</si>
  <si>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</si>
  <si>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</si>
  <si>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</si>
  <si>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</si>
  <si>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</si>
  <si>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</si>
  <si>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</si>
  <si>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</si>
  <si>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</si>
  <si>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</si>
  <si>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</si>
  <si>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</si>
  <si>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</si>
  <si>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</si>
  <si>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</si>
  <si>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</si>
  <si>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</si>
  <si>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</si>
  <si>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</si>
  <si>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</si>
  <si>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</si>
  <si>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</si>
  <si>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</si>
  <si>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</si>
  <si>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</si>
  <si>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</si>
  <si>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</si>
  <si>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</si>
  <si>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</si>
  <si>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</si>
  <si>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</si>
  <si>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</si>
  <si>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</si>
  <si>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</si>
  <si>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</si>
  <si>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</si>
  <si>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</si>
  <si>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</si>
  <si>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</si>
  <si>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</si>
  <si>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</si>
  <si>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</si>
  <si>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</si>
  <si>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</si>
  <si>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</si>
  <si>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</si>
  <si>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</si>
  <si>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</si>
  <si>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</si>
  <si>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</si>
  <si>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</si>
  <si>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</si>
  <si>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</si>
  <si>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</si>
  <si>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</si>
  <si>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</si>
  <si>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</si>
  <si>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</si>
  <si>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</si>
  <si>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</si>
  <si>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</si>
  <si>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</si>
  <si>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</si>
  <si>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</si>
  <si>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</si>
  <si>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</si>
  <si>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</si>
  <si>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</si>
  <si>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</si>
  <si>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</si>
  <si>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</si>
  <si>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</si>
  <si>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</si>
  <si>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</si>
  <si>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</si>
  <si>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</si>
  <si>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</si>
  <si>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</si>
  <si>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</si>
  <si>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</si>
  <si>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</si>
  <si>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</si>
  <si>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</si>
  <si>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</si>
  <si>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</si>
  <si>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</si>
  <si>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</si>
  <si>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</si>
  <si>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</si>
  <si>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</si>
  <si>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</si>
  <si>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</si>
  <si>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</si>
  <si>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</si>
  <si>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</si>
  <si>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</si>
  <si>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</si>
  <si>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</si>
  <si>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</si>
  <si>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</si>
  <si>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</si>
  <si>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</si>
  <si>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</si>
  <si>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</si>
  <si>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</si>
  <si>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</si>
  <si>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</si>
  <si>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</si>
  <si>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</si>
  <si>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</si>
  <si>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</si>
  <si>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</si>
  <si>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</si>
  <si>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</si>
  <si>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</si>
  <si>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</si>
  <si>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</si>
  <si>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</si>
  <si>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</si>
  <si>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</si>
  <si>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</si>
  <si>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</si>
  <si>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</si>
  <si>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</si>
  <si>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</si>
  <si>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</si>
  <si>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</si>
  <si>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</si>
  <si>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</si>
  <si>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</si>
  <si>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</si>
  <si>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</si>
  <si>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</si>
  <si>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</si>
  <si>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</si>
  <si>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</si>
  <si>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</si>
  <si>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</si>
  <si>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</si>
  <si>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</si>
  <si>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</si>
  <si>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</si>
  <si>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</si>
  <si>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</si>
  <si>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</si>
  <si>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</si>
  <si>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</si>
  <si>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</si>
  <si>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</si>
  <si>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</si>
  <si>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</si>
  <si>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</si>
  <si>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</si>
  <si>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</si>
  <si>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</si>
  <si>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</si>
  <si>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</si>
  <si>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</si>
  <si>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</si>
  <si>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</si>
  <si>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</si>
  <si>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</si>
  <si>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</si>
  <si>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</si>
  <si>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</si>
  <si>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</si>
  <si>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</si>
  <si>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</si>
  <si>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</si>
  <si>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</si>
  <si>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</si>
  <si>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</si>
  <si>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</si>
  <si>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</si>
  <si>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</si>
  <si>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</si>
  <si>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</si>
  <si>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</si>
  <si>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</si>
  <si>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</si>
  <si>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</si>
  <si>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</si>
  <si>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</si>
  <si>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</si>
  <si>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</si>
  <si>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</si>
  <si>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</si>
  <si>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</si>
  <si>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</si>
  <si>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</si>
  <si>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</si>
  <si>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</si>
  <si>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</si>
  <si>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</si>
  <si>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</si>
  <si>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</si>
  <si>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</si>
  <si>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</si>
  <si>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</si>
  <si>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</si>
  <si>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</si>
  <si>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</si>
  <si>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</si>
  <si>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</si>
  <si>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</si>
  <si>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</si>
  <si>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</si>
  <si>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</si>
  <si>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</si>
  <si>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</si>
  <si>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</si>
  <si>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</si>
  <si>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</si>
  <si>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</si>
  <si>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</si>
  <si>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</si>
  <si>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</si>
  <si>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</si>
  <si>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</si>
  <si>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</si>
  <si>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</si>
  <si>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</si>
  <si>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</si>
  <si>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</si>
  <si>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</si>
  <si>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</si>
  <si>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</si>
  <si>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</si>
  <si>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</si>
  <si>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</si>
  <si>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</si>
  <si>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</si>
  <si>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</si>
  <si>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</si>
  <si>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</si>
  <si>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</si>
  <si>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</si>
  <si>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</si>
  <si>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</si>
  <si>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</si>
  <si>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</si>
  <si>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</si>
  <si>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</si>
  <si>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</si>
  <si>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</si>
  <si>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</si>
  <si>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</si>
  <si>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</si>
  <si>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</si>
  <si>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</si>
  <si>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</si>
  <si>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</si>
  <si>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</si>
  <si>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</si>
  <si>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</si>
  <si>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</si>
  <si>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</si>
  <si>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</si>
  <si>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</si>
  <si>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</si>
  <si>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</si>
  <si>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</si>
  <si>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</si>
  <si>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</si>
  <si>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</si>
  <si>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</si>
  <si>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</si>
  <si>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</si>
  <si>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</si>
  <si>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</si>
  <si>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</si>
  <si>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</si>
  <si>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</si>
  <si>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</si>
  <si>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</si>
  <si>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</si>
  <si>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</si>
  <si>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</si>
  <si>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</si>
  <si>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</si>
  <si>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</si>
  <si>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</si>
  <si>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</si>
  <si>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</si>
  <si>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</si>
  <si>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</si>
  <si>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</si>
  <si>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</si>
  <si>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</si>
  <si>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</si>
  <si>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</si>
  <si>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</si>
  <si>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</si>
  <si>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</si>
  <si>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</si>
  <si>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</si>
  <si>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</si>
  <si>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</si>
  <si>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</si>
  <si>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</si>
  <si>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</si>
  <si>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</si>
  <si>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</si>
  <si>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</si>
  <si>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</si>
  <si>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</si>
  <si>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</si>
  <si>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</si>
  <si>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</si>
  <si>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</si>
  <si>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</si>
  <si>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</si>
  <si>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</si>
  <si>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</si>
  <si>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</si>
  <si>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</si>
  <si>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</si>
  <si>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</si>
  <si>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</si>
  <si>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</si>
  <si>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</si>
  <si>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</si>
  <si>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</si>
  <si>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</si>
  <si>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</si>
  <si>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</si>
  <si>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</si>
  <si>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</si>
  <si>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</si>
  <si>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</si>
  <si>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</si>
  <si>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</si>
  <si>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</si>
  <si>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</si>
  <si>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</si>
  <si>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</si>
  <si>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</si>
  <si>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</si>
  <si>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</si>
  <si>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</si>
  <si>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</si>
  <si>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</si>
  <si>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</si>
  <si>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</si>
  <si>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</si>
  <si>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</si>
  <si>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</si>
  <si>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</si>
  <si>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</si>
  <si>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</si>
  <si>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</si>
  <si>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</si>
  <si>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</si>
  <si>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</si>
  <si>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</si>
  <si>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</si>
  <si>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</si>
  <si>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</si>
  <si>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</si>
  <si>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</si>
  <si>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</si>
  <si>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</si>
  <si>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</si>
  <si>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</si>
  <si>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</si>
  <si>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</si>
  <si>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</si>
  <si>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</si>
  <si>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</si>
  <si>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</si>
  <si>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</si>
  <si>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</si>
  <si>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</si>
  <si>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</si>
  <si>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</si>
  <si>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</si>
  <si>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</si>
  <si>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</si>
  <si>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</si>
  <si>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</si>
  <si>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</si>
  <si>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</si>
  <si>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</si>
  <si>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</si>
  <si>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</si>
  <si>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</si>
  <si>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</si>
  <si>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</si>
  <si>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</si>
  <si>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</si>
  <si>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</si>
  <si>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</si>
  <si>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</si>
  <si>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</si>
  <si>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</si>
  <si>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</si>
  <si>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</si>
  <si>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</si>
  <si>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</si>
  <si>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</si>
  <si>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</si>
  <si>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</si>
  <si>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</si>
  <si>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</si>
  <si>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</si>
  <si>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</si>
  <si>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</si>
  <si>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</si>
  <si>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</si>
  <si>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</si>
  <si>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</si>
  <si>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</si>
  <si>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</si>
  <si>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</si>
  <si>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</si>
  <si>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</si>
  <si>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</si>
  <si>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</si>
  <si>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</si>
  <si>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</si>
  <si>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</si>
  <si>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</si>
  <si>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</si>
  <si>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</si>
  <si>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</si>
  <si>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</si>
  <si>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</si>
  <si>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</si>
  <si>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</si>
  <si>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</si>
  <si>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</si>
  <si>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</si>
  <si>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</si>
  <si>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</si>
  <si>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</si>
  <si>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</si>
  <si>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</si>
  <si>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</si>
  <si>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</si>
  <si>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</si>
  <si>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</si>
  <si>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</si>
  <si>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</si>
  <si>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</si>
  <si>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</si>
  <si>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</si>
  <si>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</si>
  <si>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</si>
  <si>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</si>
  <si>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</si>
  <si>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</si>
  <si>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</si>
  <si>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</si>
  <si>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</si>
  <si>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</si>
  <si>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</si>
  <si>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</si>
  <si>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</si>
  <si>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</si>
  <si>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</si>
  <si>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</si>
  <si>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</si>
  <si>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</si>
  <si>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</si>
  <si>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</si>
  <si>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</si>
  <si>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</si>
  <si>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</si>
  <si>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</si>
  <si>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</si>
  <si>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</si>
  <si>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</si>
  <si>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</si>
  <si>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</si>
  <si>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</si>
  <si>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</si>
  <si>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</si>
  <si>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</si>
  <si>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</si>
  <si>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</si>
  <si>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</si>
  <si>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</si>
  <si>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</si>
  <si>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</si>
  <si>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</si>
  <si>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</si>
  <si>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</si>
  <si>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</si>
  <si>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</si>
  <si>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</si>
  <si>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</si>
  <si>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</si>
  <si>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</si>
  <si>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</si>
  <si>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</si>
  <si>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</si>
  <si>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</si>
  <si>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</si>
  <si>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</si>
  <si>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</si>
  <si>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</si>
  <si>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</si>
  <si>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</si>
  <si>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</si>
  <si>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</si>
  <si>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</si>
  <si>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</si>
  <si>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</si>
  <si>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</si>
  <si>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</si>
  <si>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</si>
  <si>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</si>
  <si>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</si>
  <si>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</si>
  <si>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</si>
  <si>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</si>
  <si>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</si>
  <si>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</si>
  <si>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</si>
  <si>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</si>
  <si>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</si>
  <si>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</si>
  <si>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</si>
  <si>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</si>
  <si>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</si>
  <si>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</si>
  <si>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</si>
  <si>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</si>
  <si>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</si>
  <si>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</si>
  <si>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</si>
  <si>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</si>
  <si>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</si>
  <si>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</si>
  <si>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</si>
  <si>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</si>
  <si>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</si>
  <si>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</si>
  <si>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</si>
  <si>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</si>
  <si>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</si>
  <si>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</si>
  <si>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</si>
  <si>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</si>
  <si>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</si>
  <si>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</si>
  <si>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</si>
  <si>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</si>
  <si>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</si>
  <si>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</si>
  <si>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</si>
  <si>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</si>
  <si>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</si>
  <si>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</si>
  <si>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</si>
  <si>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</si>
  <si>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</si>
  <si>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</si>
  <si>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</si>
  <si>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</si>
  <si>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</si>
  <si>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</si>
  <si>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</si>
  <si>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</si>
  <si>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</si>
  <si>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</si>
  <si>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</si>
  <si>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</si>
  <si>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</si>
  <si>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</si>
  <si>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</si>
  <si>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</si>
  <si>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</si>
  <si>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</si>
  <si>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</si>
  <si>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</si>
  <si>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</si>
  <si>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</si>
  <si>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</si>
  <si>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</si>
  <si>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</si>
  <si>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</si>
  <si>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</si>
  <si>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</si>
  <si>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</si>
  <si>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</si>
  <si>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</si>
  <si>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</si>
  <si>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</si>
  <si>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</si>
  <si>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</si>
  <si>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</si>
  <si>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</si>
  <si>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</si>
  <si>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</si>
  <si>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</si>
  <si>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</si>
  <si>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</si>
  <si>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</si>
  <si>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</si>
  <si>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</si>
  <si>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</si>
  <si>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</si>
  <si>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</si>
  <si>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</si>
  <si>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</si>
  <si>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</si>
  <si>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</si>
  <si>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</si>
  <si>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</si>
  <si>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</si>
  <si>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</si>
  <si>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</si>
  <si>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</si>
  <si>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</si>
  <si>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</si>
  <si>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</si>
  <si>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</si>
  <si>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</si>
  <si>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</si>
  <si>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</si>
  <si>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</si>
  <si>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</si>
  <si>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</si>
  <si>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</si>
  <si>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</si>
  <si>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</si>
  <si>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</si>
  <si>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</si>
  <si>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</si>
  <si>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</si>
  <si>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</si>
  <si>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</si>
  <si>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</si>
  <si>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</si>
  <si>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</si>
  <si>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</si>
  <si>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</si>
  <si>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</si>
  <si>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</si>
  <si>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</si>
  <si>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</si>
  <si>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</si>
  <si>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</si>
  <si>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</si>
  <si>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</si>
  <si>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</si>
  <si>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</si>
  <si>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</si>
  <si>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</si>
  <si>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</si>
  <si>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</si>
  <si>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</si>
  <si>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</si>
  <si>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</si>
  <si>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</si>
  <si>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</si>
  <si>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</si>
  <si>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</si>
  <si>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</si>
  <si>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</si>
  <si>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</si>
  <si>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</si>
  <si>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</si>
  <si>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</si>
  <si>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</si>
  <si>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</si>
  <si>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</si>
  <si>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</si>
  <si>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</si>
  <si>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</si>
  <si>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</si>
  <si>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</si>
  <si>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</si>
  <si>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</si>
  <si>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</si>
  <si>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</si>
  <si>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</si>
  <si>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</si>
  <si>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</si>
  <si>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</si>
  <si>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</si>
  <si>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</si>
  <si>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</si>
  <si>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</si>
  <si>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</si>
  <si>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</si>
  <si>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</si>
  <si>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</si>
  <si>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</si>
  <si>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</si>
  <si>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</si>
  <si>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</si>
  <si>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</si>
  <si>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</si>
  <si>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</si>
  <si>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</si>
  <si>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</si>
  <si>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</si>
  <si>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</si>
  <si>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</si>
  <si>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</si>
  <si>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</si>
  <si>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</si>
  <si>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</si>
  <si>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</si>
  <si>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</si>
  <si>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</si>
  <si>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</si>
  <si>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</si>
  <si>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</si>
  <si>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</si>
  <si>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</si>
  <si>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</si>
  <si>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</si>
  <si>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</si>
  <si>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</si>
  <si>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</si>
  <si>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</si>
  <si>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</si>
  <si>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</si>
  <si>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</si>
  <si>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</si>
  <si>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</si>
  <si>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</si>
  <si>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</si>
  <si>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</si>
  <si>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</si>
  <si>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</si>
  <si>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</si>
  <si>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</si>
  <si>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</si>
  <si>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</si>
  <si>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</si>
  <si>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</si>
  <si>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</si>
  <si>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</si>
  <si>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</si>
  <si>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</si>
  <si>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</si>
  <si>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</si>
  <si>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</si>
  <si>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</si>
  <si>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</si>
  <si>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</si>
  <si>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</si>
  <si>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</si>
  <si>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</si>
  <si>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</si>
  <si>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</si>
  <si>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</si>
  <si>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</si>
  <si>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</si>
  <si>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</si>
  <si>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</si>
  <si>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</si>
  <si>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</si>
  <si>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</si>
  <si>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</si>
  <si>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</si>
  <si>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</si>
  <si>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</si>
  <si>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</si>
  <si>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</si>
  <si>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</si>
  <si>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</si>
  <si>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</si>
  <si>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</si>
  <si>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</si>
  <si>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</si>
  <si>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</si>
  <si>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</si>
  <si>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</si>
  <si>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</si>
  <si>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</si>
  <si>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</si>
  <si>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</si>
  <si>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</si>
  <si>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</si>
  <si>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</si>
  <si>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</si>
  <si>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</si>
  <si>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</si>
  <si>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</si>
  <si>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</si>
  <si>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</si>
  <si>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</si>
  <si>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</si>
  <si>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</si>
  <si>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</si>
  <si>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</si>
  <si>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</si>
  <si>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</si>
  <si>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</si>
  <si>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</si>
  <si>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</si>
  <si>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</si>
  <si>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</si>
  <si>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</si>
  <si>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</si>
  <si>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</si>
  <si>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</si>
  <si>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</si>
  <si>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</si>
  <si>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</si>
  <si>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</si>
  <si>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</si>
  <si>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</si>
  <si>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</si>
  <si>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</si>
  <si>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</si>
  <si>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</si>
  <si>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</si>
  <si>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</si>
  <si>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</si>
  <si>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</si>
  <si>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</si>
  <si>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</si>
  <si>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</si>
  <si>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</si>
  <si>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</si>
  <si>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</si>
  <si>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</si>
  <si>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</si>
  <si>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</si>
  <si>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</si>
  <si>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</si>
  <si>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</si>
  <si>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</si>
  <si>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</si>
  <si>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</si>
  <si>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</si>
  <si>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</si>
  <si>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</si>
  <si>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</si>
  <si>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</si>
  <si>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</si>
  <si>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</si>
  <si>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</si>
  <si>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</si>
  <si>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</si>
  <si>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</si>
  <si>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</si>
  <si>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</si>
  <si>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</si>
  <si>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</si>
  <si>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</si>
  <si>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</si>
  <si>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</si>
  <si>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</si>
  <si>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</si>
  <si>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</si>
  <si>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</si>
  <si>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</si>
  <si>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</si>
  <si>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</si>
  <si>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</si>
  <si>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</si>
  <si>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</si>
  <si>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</si>
  <si>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</si>
  <si>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</si>
  <si>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</si>
  <si>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</si>
  <si>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</si>
  <si>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</si>
  <si>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</si>
  <si>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</si>
  <si>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</si>
  <si>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</si>
  <si>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</si>
  <si>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</si>
  <si>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</si>
  <si>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</si>
  <si>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</si>
  <si>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</si>
  <si>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</si>
  <si>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</si>
  <si>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</si>
  <si>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</si>
  <si>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</si>
  <si>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</si>
  <si>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</si>
  <si>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</si>
  <si>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</si>
  <si>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</si>
  <si>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</si>
  <si>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</si>
  <si>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</si>
  <si>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</si>
  <si>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</si>
  <si>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</si>
  <si>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</si>
  <si>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</si>
  <si>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</si>
  <si>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</si>
  <si>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</si>
  <si>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</si>
  <si>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</si>
  <si>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</si>
  <si>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</si>
  <si>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</si>
  <si>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</si>
  <si>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</si>
  <si>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</si>
  <si>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</si>
  <si>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</si>
  <si>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</si>
  <si>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</si>
  <si>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</si>
  <si>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</si>
  <si>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</si>
  <si>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</si>
  <si>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</si>
  <si>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</si>
  <si>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</si>
  <si>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</si>
  <si>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</si>
  <si>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</si>
  <si>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</si>
  <si>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</si>
  <si>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</si>
  <si>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</si>
  <si>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</si>
  <si>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</si>
  <si>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</si>
  <si>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</si>
  <si>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</si>
  <si>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</si>
  <si>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</si>
  <si>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</si>
  <si>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</si>
  <si>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</si>
  <si>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</si>
  <si>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</si>
  <si>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</si>
  <si>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</si>
  <si>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</si>
  <si>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</si>
  <si>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</si>
  <si>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</si>
  <si>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</si>
  <si>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</si>
  <si>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</si>
  <si>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</si>
  <si>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</si>
  <si>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</si>
  <si>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</si>
  <si>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</si>
  <si>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</si>
  <si>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</si>
  <si>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</si>
  <si>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</si>
  <si>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</si>
  <si>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</si>
  <si>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</si>
  <si>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</si>
  <si>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</si>
  <si>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</si>
  <si>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</si>
  <si>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</si>
  <si>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</si>
  <si>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</si>
  <si>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</si>
  <si>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</si>
  <si>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</si>
  <si>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</si>
  <si>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</si>
  <si>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</si>
  <si>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</si>
  <si>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</si>
  <si>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</si>
  <si>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</si>
  <si>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</si>
  <si>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</si>
  <si>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</si>
  <si>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</si>
  <si>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</si>
  <si>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</si>
  <si>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</si>
  <si>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</si>
  <si>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</si>
  <si>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</si>
  <si>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</si>
  <si>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</si>
  <si>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</si>
  <si>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</si>
  <si>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</si>
  <si>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</si>
  <si>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</si>
  <si>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</si>
  <si>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</si>
  <si>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</si>
  <si>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</si>
  <si>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</si>
  <si>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</si>
  <si>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</si>
  <si>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</si>
  <si>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</si>
  <si>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</si>
  <si>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</si>
  <si>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</si>
  <si>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</si>
  <si>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</si>
  <si>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</si>
  <si>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</si>
  <si>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</si>
  <si>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</si>
  <si>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</si>
  <si>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</si>
  <si>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</si>
  <si>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</si>
  <si>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</si>
  <si>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</si>
  <si>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</si>
  <si>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</si>
  <si>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</si>
  <si>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</si>
  <si>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</si>
  <si>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</si>
  <si>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</si>
  <si>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</si>
  <si>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</si>
  <si>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</si>
  <si>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</si>
  <si>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</si>
  <si>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</si>
  <si>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</si>
  <si>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</si>
  <si>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</si>
  <si>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</si>
  <si>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</si>
  <si>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</si>
  <si>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</si>
  <si>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</si>
  <si>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</si>
  <si>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</si>
  <si>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</si>
  <si>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</si>
  <si>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</si>
  <si>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</si>
  <si>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</si>
  <si>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</si>
  <si>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</si>
  <si>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</si>
  <si>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</si>
  <si>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</si>
  <si>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</si>
  <si>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</si>
  <si>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</si>
  <si>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</si>
  <si>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</si>
  <si>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</si>
  <si>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</si>
  <si>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</si>
  <si>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</si>
  <si>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</si>
  <si>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</si>
  <si>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</si>
  <si>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</si>
  <si>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</si>
  <si>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</si>
  <si>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</si>
  <si>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</si>
  <si>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</si>
  <si>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</si>
  <si>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</si>
  <si>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</si>
  <si>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</si>
  <si>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</si>
  <si>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</si>
  <si>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</si>
  <si>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</si>
  <si>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</si>
  <si>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</si>
  <si>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</si>
  <si>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</si>
  <si>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</si>
  <si>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</si>
  <si>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</si>
  <si>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</si>
  <si>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</si>
  <si>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</si>
  <si>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</si>
  <si>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</si>
  <si>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</si>
  <si>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</si>
  <si>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</si>
  <si>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</si>
  <si>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</si>
  <si>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</si>
  <si>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</si>
  <si>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</si>
  <si>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</si>
  <si>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</si>
  <si>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</si>
  <si>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</si>
  <si>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</si>
  <si>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</si>
  <si>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</si>
  <si>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</si>
  <si>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</si>
  <si>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</si>
  <si>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</si>
  <si>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</si>
  <si>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</si>
  <si>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</si>
  <si>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</si>
  <si>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</si>
  <si>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</si>
  <si>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</si>
  <si>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</si>
  <si>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</si>
  <si>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</si>
  <si>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</si>
  <si>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</si>
  <si>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</si>
  <si>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</si>
  <si>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</si>
  <si>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</si>
  <si>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</si>
  <si>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</si>
  <si>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</si>
  <si>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</si>
  <si>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</si>
  <si>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</si>
  <si>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</si>
  <si>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</si>
  <si>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</si>
  <si>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</si>
  <si>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</si>
  <si>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</si>
  <si>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</si>
  <si>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</si>
  <si>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</si>
  <si>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</si>
  <si>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</si>
  <si>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</si>
  <si>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</si>
  <si>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</si>
  <si>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</si>
  <si>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</si>
  <si>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</si>
  <si>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</si>
  <si>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</si>
  <si>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</si>
  <si>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</si>
  <si>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</si>
  <si>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</si>
  <si>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</si>
  <si>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</si>
  <si>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</si>
  <si>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</si>
  <si>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</si>
  <si>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</si>
  <si>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</si>
  <si>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</si>
  <si>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</si>
  <si>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</si>
  <si>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</si>
  <si>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</si>
  <si>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</si>
  <si>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</si>
  <si>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</si>
  <si>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</si>
  <si>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</si>
  <si>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</si>
  <si>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</si>
  <si>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</si>
  <si>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</si>
  <si>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</si>
  <si>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</si>
  <si>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</si>
  <si>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</si>
  <si>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</si>
  <si>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</si>
  <si>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</si>
  <si>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</si>
  <si>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</si>
  <si>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</si>
  <si>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</si>
  <si>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</si>
  <si>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</si>
  <si>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</si>
  <si>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</si>
  <si>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</si>
  <si>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</si>
  <si>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</si>
  <si>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</si>
  <si>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</si>
  <si>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</si>
  <si>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</si>
  <si>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</si>
  <si>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</si>
  <si>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</si>
  <si>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</si>
  <si>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</si>
  <si>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</si>
  <si>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</si>
  <si>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</si>
  <si>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</si>
  <si>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</si>
  <si>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</si>
  <si>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</si>
  <si>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</si>
  <si>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</si>
  <si>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</si>
  <si>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</si>
  <si>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</si>
  <si>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</si>
  <si>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</si>
  <si>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</si>
  <si>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</si>
  <si>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</si>
  <si>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</si>
  <si>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</si>
  <si>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</si>
  <si>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</si>
  <si>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</si>
  <si>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</si>
  <si>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</si>
  <si>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</si>
  <si>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</si>
  <si>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</si>
  <si>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</si>
  <si>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</si>
  <si>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</si>
  <si>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</si>
  <si>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</si>
  <si>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</si>
  <si>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</si>
  <si>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</si>
  <si>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</si>
  <si>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</si>
  <si>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</si>
  <si>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</si>
  <si>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</si>
  <si>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</si>
  <si>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</si>
  <si>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</si>
  <si>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</si>
  <si>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</si>
  <si>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</si>
  <si>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</si>
  <si>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</si>
  <si>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</si>
  <si>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</si>
  <si>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</si>
  <si>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</si>
  <si>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</si>
  <si>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</si>
  <si>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</si>
  <si>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</si>
  <si>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</si>
  <si>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</si>
  <si>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</si>
  <si>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</si>
  <si>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</si>
  <si>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</si>
  <si>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</si>
  <si>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</si>
  <si>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</si>
  <si>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</si>
  <si>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</si>
  <si>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</si>
  <si>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</si>
  <si>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</si>
  <si>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</si>
  <si>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</si>
  <si>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</si>
  <si>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</si>
  <si>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</si>
  <si>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</si>
  <si>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</si>
  <si>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</si>
  <si>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</si>
  <si>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</si>
  <si>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</si>
  <si>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</si>
  <si>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</si>
  <si>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</si>
  <si>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</si>
  <si>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</si>
  <si>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</si>
  <si>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</si>
  <si>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</si>
  <si>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</si>
  <si>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</si>
  <si>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</si>
  <si>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</si>
  <si>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</si>
  <si>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</si>
  <si>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</si>
  <si>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</si>
  <si>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</si>
  <si>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</si>
  <si>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</si>
  <si>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</si>
  <si>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</si>
  <si>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</si>
  <si>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</si>
  <si>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</si>
  <si>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</si>
  <si>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</si>
  <si>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</si>
  <si>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</si>
  <si>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</si>
  <si>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</si>
  <si>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</si>
  <si>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</si>
  <si>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</si>
  <si>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</si>
  <si>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</si>
  <si>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</si>
  <si>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</si>
  <si>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</si>
  <si>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</si>
  <si>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</si>
  <si>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</si>
  <si>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</si>
  <si>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</si>
  <si>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</si>
  <si>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</si>
  <si>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</si>
  <si>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</si>
  <si>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</si>
  <si>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</si>
  <si>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</si>
  <si>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</si>
  <si>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</si>
  <si>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</si>
  <si>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</si>
  <si>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</si>
  <si>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</si>
  <si>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</si>
  <si>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</si>
  <si>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</si>
  <si>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</si>
  <si>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</si>
  <si>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</si>
  <si>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</si>
  <si>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</si>
  <si>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</si>
  <si>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</si>
  <si>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</si>
  <si>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</si>
  <si>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</si>
  <si>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</si>
  <si>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</si>
  <si>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</si>
  <si>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</si>
  <si>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</si>
  <si>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</si>
  <si>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</si>
  <si>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</si>
  <si>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</si>
  <si>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</si>
  <si>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</si>
  <si>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</si>
  <si>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</si>
  <si>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</si>
  <si>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</si>
  <si>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</si>
  <si>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</si>
  <si>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</si>
  <si>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</si>
  <si>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</si>
  <si>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</si>
  <si>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</si>
  <si>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</si>
  <si>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</si>
  <si>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</si>
  <si>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</si>
  <si>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</si>
  <si>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</si>
  <si>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</si>
  <si>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</si>
  <si>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</si>
  <si>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</si>
  <si>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</si>
  <si>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</si>
  <si>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</si>
  <si>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</si>
  <si>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</si>
  <si>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</si>
  <si>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</si>
  <si>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</si>
  <si>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</si>
  <si>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</si>
  <si>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</si>
  <si>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</si>
  <si>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</si>
  <si>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</si>
  <si>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</si>
  <si>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</si>
  <si>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</si>
  <si>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</si>
  <si>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</si>
  <si>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</si>
  <si>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</si>
  <si>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</si>
  <si>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</si>
  <si>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</si>
  <si>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</si>
  <si>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</si>
  <si>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</si>
  <si>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</si>
  <si>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</si>
  <si>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</si>
  <si>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</si>
  <si>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</si>
  <si>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</si>
  <si>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</si>
  <si>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</si>
  <si>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</si>
  <si>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</si>
  <si>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</si>
  <si>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</si>
  <si>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</si>
  <si>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</si>
  <si>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</si>
  <si>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</si>
  <si>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</si>
  <si>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</si>
  <si>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</si>
  <si>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</si>
  <si>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</si>
  <si>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</si>
  <si>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</si>
  <si>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</si>
  <si>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</si>
  <si>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</si>
  <si>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</si>
  <si>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</si>
  <si>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</si>
  <si>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</si>
  <si>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</si>
  <si>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</si>
  <si>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</si>
  <si>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</si>
  <si>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</si>
  <si>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</si>
  <si>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</si>
  <si>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</si>
  <si>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</si>
  <si>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</si>
  <si>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</si>
  <si>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</si>
  <si>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</si>
  <si>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</si>
  <si>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</si>
  <si>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</si>
  <si>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</si>
  <si>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</si>
  <si>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</si>
  <si>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</si>
  <si>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</si>
  <si>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</si>
  <si>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</si>
  <si>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</si>
  <si>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</si>
  <si>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</si>
  <si>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</si>
  <si>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</si>
  <si>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</si>
  <si>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</si>
  <si>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</si>
  <si>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</si>
  <si>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</si>
  <si>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</si>
  <si>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</si>
  <si>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</si>
  <si>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</si>
  <si>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</si>
  <si>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</si>
  <si>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</si>
  <si>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</si>
  <si>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</si>
  <si>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</si>
  <si>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</si>
  <si>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</si>
  <si>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</si>
  <si>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</si>
  <si>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</si>
  <si>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</si>
  <si>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</si>
  <si>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</si>
  <si>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</si>
  <si>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</si>
  <si>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</si>
  <si>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</si>
  <si>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</si>
  <si>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</si>
  <si>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</si>
  <si>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</si>
  <si>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</si>
  <si>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</si>
  <si>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</si>
  <si>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</si>
  <si>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</si>
  <si>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</si>
  <si>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</si>
  <si>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</si>
  <si>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</si>
  <si>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</si>
  <si>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</si>
  <si>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</si>
  <si>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</si>
  <si>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</si>
  <si>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</si>
  <si>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</si>
  <si>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</si>
  <si>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</si>
  <si>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</si>
  <si>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</si>
  <si>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</si>
  <si>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</si>
  <si>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</si>
  <si>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</si>
  <si>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</si>
  <si>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</si>
  <si>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</si>
  <si>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</si>
  <si>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</si>
  <si>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</si>
  <si>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</si>
  <si>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</si>
  <si>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</si>
  <si>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</si>
  <si>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</si>
  <si>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</si>
  <si>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</si>
  <si>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</si>
  <si>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</si>
  <si>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</si>
  <si>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</si>
  <si>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</si>
  <si>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</si>
  <si>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</si>
  <si>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</si>
  <si>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</si>
  <si>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</si>
  <si>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</si>
  <si>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</si>
  <si>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</si>
  <si>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</si>
  <si>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</si>
  <si>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</si>
  <si>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</si>
  <si>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</si>
  <si>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</si>
  <si>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</si>
  <si>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</si>
  <si>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</si>
  <si>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</si>
  <si>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</si>
  <si>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</si>
  <si>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</si>
  <si>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</si>
  <si>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</si>
  <si>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</si>
  <si>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</si>
  <si>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</si>
  <si>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</si>
  <si>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</si>
  <si>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</si>
  <si>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</si>
  <si>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</si>
  <si>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</si>
  <si>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</si>
  <si>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</si>
  <si>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</si>
  <si>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</si>
  <si>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</si>
  <si>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</si>
  <si>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</si>
  <si>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</si>
  <si>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</si>
  <si>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</si>
  <si>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</si>
  <si>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</si>
  <si>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</si>
  <si>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</si>
  <si>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</si>
  <si>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</si>
  <si>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</si>
  <si>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</si>
  <si>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</si>
  <si>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</si>
  <si>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</si>
  <si>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</si>
  <si>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</si>
  <si>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</si>
  <si>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</si>
  <si>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</si>
  <si>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</si>
  <si>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</si>
  <si>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</si>
  <si>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</si>
  <si>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</si>
  <si>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</si>
  <si>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</si>
  <si>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</si>
  <si>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</si>
  <si>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</si>
  <si>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</si>
  <si>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</si>
  <si>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</si>
  <si>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</si>
  <si>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</si>
  <si>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</si>
  <si>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</si>
  <si>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</si>
  <si>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</si>
  <si>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</si>
  <si>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</si>
  <si>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</si>
  <si>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</si>
  <si>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</si>
  <si>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</si>
  <si>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</si>
  <si>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</si>
  <si>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</si>
  <si>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</si>
  <si>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</si>
  <si>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</si>
  <si>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</si>
  <si>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</si>
  <si>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</si>
  <si>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</si>
  <si>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</si>
  <si>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</si>
  <si>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</si>
  <si>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</si>
  <si>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</si>
  <si>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</si>
  <si>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</si>
  <si>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</si>
  <si>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</si>
  <si>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</si>
  <si>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</si>
  <si>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</si>
  <si>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</si>
  <si>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</si>
  <si>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</si>
  <si>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</si>
  <si>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</si>
  <si>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</si>
  <si>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</si>
  <si>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</si>
  <si>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</si>
  <si>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</si>
  <si>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</si>
  <si>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</si>
  <si>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</si>
  <si>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</si>
  <si>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</si>
  <si>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</si>
  <si>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</si>
  <si>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</si>
  <si>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</si>
  <si>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</si>
  <si>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</si>
  <si>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</si>
  <si>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</si>
  <si>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</si>
  <si>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</si>
  <si>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</si>
  <si>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</si>
  <si>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</si>
  <si>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</si>
  <si>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</si>
  <si>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</si>
  <si>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</si>
  <si>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</si>
  <si>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</si>
  <si>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</si>
  <si>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</si>
  <si>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</si>
  <si>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</si>
  <si>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</si>
  <si>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</si>
  <si>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</si>
  <si>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</si>
  <si>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</si>
  <si>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</si>
  <si>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</si>
  <si>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</si>
  <si>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</si>
  <si>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</si>
  <si>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</si>
  <si>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</si>
  <si>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</si>
  <si>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</si>
  <si>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</si>
  <si>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</si>
  <si>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</si>
  <si>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</si>
  <si>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</si>
  <si>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</si>
  <si>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</si>
  <si>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</si>
  <si>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</si>
  <si>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</si>
  <si>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</si>
  <si>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</si>
  <si>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</si>
  <si>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</si>
  <si>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</si>
  <si>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</si>
  <si>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</si>
  <si>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</si>
  <si>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</si>
  <si>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</si>
  <si>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</si>
  <si>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</si>
  <si>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</si>
  <si>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</si>
  <si>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</si>
  <si>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</si>
  <si>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</si>
  <si>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</si>
  <si>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</si>
  <si>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</si>
  <si>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</si>
  <si>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</si>
  <si>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</si>
  <si>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</si>
  <si>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</si>
  <si>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</si>
  <si>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</si>
  <si>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</si>
  <si>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</si>
  <si>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</si>
  <si>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</si>
  <si>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</si>
  <si>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</si>
  <si>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</si>
  <si>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</si>
  <si>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</si>
  <si>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</si>
  <si>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</si>
  <si>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</si>
  <si>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</si>
  <si>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</si>
  <si>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</si>
  <si>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</si>
  <si>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</si>
  <si>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</si>
  <si>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</si>
  <si>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</si>
  <si>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</si>
  <si>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</si>
  <si>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</si>
  <si>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</si>
  <si>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</si>
  <si>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</si>
  <si>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</si>
  <si>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</si>
  <si>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</si>
  <si>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</si>
  <si>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</si>
  <si>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</si>
  <si>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</si>
  <si>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</si>
  <si>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</si>
  <si>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</si>
  <si>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</si>
  <si>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</si>
  <si>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</si>
  <si>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</si>
  <si>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</si>
  <si>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</si>
  <si>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</si>
  <si>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</si>
  <si>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</si>
  <si>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</si>
  <si>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</si>
  <si>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</si>
  <si>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</si>
  <si>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</si>
  <si>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</si>
  <si>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</si>
  <si>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</si>
  <si>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</si>
  <si>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</si>
  <si>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</si>
  <si>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</si>
  <si>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</si>
  <si>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</si>
  <si>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</si>
  <si>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</si>
  <si>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</si>
  <si>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</si>
  <si>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</si>
  <si>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</si>
  <si>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</si>
  <si>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</si>
  <si>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</si>
  <si>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</si>
  <si>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</si>
  <si>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</si>
  <si>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</si>
  <si>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</si>
  <si>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</si>
  <si>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</si>
  <si>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</si>
  <si>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</si>
  <si>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</si>
  <si>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</si>
  <si>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</si>
  <si>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</si>
  <si>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</si>
  <si>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</si>
  <si>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</si>
  <si>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</si>
  <si>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</si>
  <si>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</si>
  <si>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</si>
  <si>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</si>
  <si>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</si>
  <si>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</si>
  <si>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</si>
  <si>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</si>
  <si>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</si>
  <si>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</si>
  <si>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</si>
  <si>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</si>
  <si>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</si>
  <si>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</si>
  <si>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</si>
  <si>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</si>
  <si>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</si>
  <si>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</si>
  <si>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</si>
  <si>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</si>
  <si>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</si>
  <si>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</si>
  <si>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</si>
  <si>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</si>
  <si>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</si>
  <si>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</si>
  <si>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</si>
  <si>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</si>
  <si>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</si>
  <si>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</si>
  <si>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</si>
  <si>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</si>
  <si>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</si>
  <si>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</si>
  <si>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</si>
  <si>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</si>
  <si>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</si>
  <si>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</si>
  <si>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</si>
  <si>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</si>
  <si>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</si>
  <si>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</si>
  <si>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</si>
  <si>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</si>
  <si>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</si>
  <si>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</si>
  <si>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</si>
  <si>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</si>
  <si>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</si>
  <si>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</si>
  <si>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</si>
  <si>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</si>
  <si>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</si>
  <si>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</si>
  <si>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</si>
  <si>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</si>
  <si>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</si>
  <si>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</si>
  <si>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</si>
  <si>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</si>
  <si>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</si>
  <si>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</si>
  <si>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</si>
  <si>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</si>
  <si>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</si>
  <si>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</si>
  <si>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</si>
  <si>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</si>
  <si>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</si>
  <si>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</si>
  <si>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</si>
  <si>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</si>
  <si>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</si>
  <si>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</si>
  <si>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</si>
  <si>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</si>
  <si>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</si>
  <si>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</si>
  <si>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</si>
  <si>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</si>
  <si>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</si>
  <si>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</si>
  <si>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</si>
  <si>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</si>
  <si>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</si>
  <si>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</si>
  <si>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</si>
  <si>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</si>
  <si>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</si>
  <si>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</si>
  <si>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</si>
  <si>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</si>
  <si>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</si>
  <si>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</si>
  <si>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</si>
  <si>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</si>
  <si>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</si>
  <si>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</si>
  <si>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</si>
  <si>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</si>
  <si>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</si>
  <si>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</si>
  <si>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</si>
  <si>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</si>
  <si>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</si>
  <si>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</si>
  <si>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</si>
  <si>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</si>
  <si>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</si>
  <si>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</si>
  <si>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</si>
  <si>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</si>
  <si>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</si>
  <si>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</si>
  <si>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</si>
  <si>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</si>
  <si>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</si>
  <si>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</si>
  <si>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</si>
  <si>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</si>
  <si>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</si>
  <si>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</si>
  <si>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</si>
  <si>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</si>
  <si>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</si>
  <si>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</si>
  <si>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</si>
  <si>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</si>
  <si>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</si>
  <si>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</si>
  <si>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</si>
  <si>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</si>
  <si>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</si>
  <si>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</si>
  <si>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</si>
  <si>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</si>
  <si>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</si>
  <si>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</si>
  <si>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</si>
  <si>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</si>
  <si>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</si>
  <si>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</si>
  <si>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</si>
  <si>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</si>
  <si>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</si>
  <si>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</si>
  <si>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</si>
  <si>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</si>
  <si>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</si>
  <si>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</si>
  <si>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</si>
  <si>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</si>
  <si>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</si>
  <si>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</si>
  <si>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</si>
  <si>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</si>
  <si>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</si>
  <si>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</si>
  <si>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</si>
  <si>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</si>
  <si>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</si>
  <si>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</si>
  <si>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</si>
  <si>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</si>
  <si>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</si>
  <si>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</si>
  <si>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</si>
  <si>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</si>
  <si>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</si>
  <si>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</si>
  <si>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</si>
  <si>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</si>
  <si>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</si>
  <si>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</si>
  <si>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</si>
  <si>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</si>
  <si>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</si>
  <si>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</si>
  <si>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</si>
  <si>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</si>
  <si>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</si>
  <si>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</si>
  <si>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</si>
  <si>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</si>
  <si>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</si>
  <si>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</si>
  <si>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</si>
  <si>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</si>
  <si>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</si>
  <si>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</si>
  <si>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</si>
  <si>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</si>
  <si>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</si>
  <si>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</si>
  <si>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</si>
  <si>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</si>
  <si>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</si>
  <si>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</si>
  <si>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</si>
  <si>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</si>
  <si>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</si>
  <si>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</si>
  <si>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</si>
  <si>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</si>
  <si>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</si>
  <si>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</si>
  <si>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</si>
  <si>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</si>
  <si>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</si>
  <si>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</si>
  <si>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</si>
  <si>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</si>
  <si>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</si>
  <si>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</si>
  <si>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</si>
  <si>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</si>
  <si>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</si>
  <si>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</si>
  <si>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</si>
  <si>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</si>
  <si>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</si>
  <si>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</si>
  <si>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</si>
  <si>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</si>
  <si>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</si>
  <si>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</si>
  <si>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</si>
  <si>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</si>
  <si>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</si>
  <si>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</si>
  <si>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</si>
  <si>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</si>
  <si>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</si>
  <si>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</si>
  <si>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</si>
  <si>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</si>
  <si>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</si>
  <si>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</si>
  <si>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</si>
  <si>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</si>
  <si>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</si>
  <si>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</si>
  <si>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</si>
  <si>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</si>
  <si>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</si>
  <si>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</si>
  <si>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</si>
  <si>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</si>
  <si>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</si>
  <si>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</si>
  <si>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</si>
  <si>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</si>
  <si>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</si>
  <si>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</si>
  <si>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</si>
  <si>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</si>
  <si>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</si>
  <si>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</si>
  <si>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</si>
  <si>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</si>
  <si>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</si>
  <si>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</si>
  <si>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</si>
  <si>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</si>
  <si>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</si>
  <si>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</si>
  <si>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</si>
  <si>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</si>
  <si>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</si>
  <si>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</si>
  <si>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</si>
  <si>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</si>
  <si>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</si>
  <si>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</si>
  <si>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</si>
  <si>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</si>
  <si>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</si>
  <si>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</si>
  <si>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</si>
  <si>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</si>
  <si>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</si>
  <si>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</si>
  <si>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</si>
  <si>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</si>
  <si>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</si>
  <si>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</si>
  <si>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</si>
  <si>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</si>
  <si>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</si>
  <si>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</si>
  <si>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</si>
  <si>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</si>
  <si>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</si>
  <si>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</si>
  <si>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</si>
  <si>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</si>
  <si>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</si>
  <si>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</si>
  <si>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</si>
  <si>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</si>
  <si>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</si>
  <si>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</si>
  <si>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</si>
  <si>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</si>
  <si>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</si>
  <si>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</si>
  <si>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</si>
  <si>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</si>
  <si>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</si>
  <si>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</si>
  <si>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</si>
  <si>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</si>
  <si>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</si>
  <si>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</si>
  <si>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</si>
  <si>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</si>
  <si>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</si>
  <si>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</si>
  <si>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</si>
  <si>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</si>
  <si>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</si>
  <si>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</si>
  <si>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</si>
  <si>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</si>
  <si>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</si>
  <si>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</si>
  <si>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</si>
  <si>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</si>
  <si>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</si>
  <si>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</si>
  <si>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</si>
  <si>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</si>
  <si>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</si>
  <si>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</si>
  <si>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</si>
  <si>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</si>
  <si>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</si>
  <si>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</si>
  <si>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</si>
  <si>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</si>
  <si>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</si>
  <si>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</si>
  <si>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</si>
  <si>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</si>
  <si>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</si>
  <si>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</si>
  <si>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</si>
  <si>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</si>
  <si>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</si>
  <si>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</si>
  <si>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</si>
  <si>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</si>
  <si>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</si>
  <si>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</si>
  <si>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</si>
  <si>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</si>
  <si>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</si>
  <si>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</si>
  <si>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</si>
  <si>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</si>
  <si>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</si>
  <si>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</si>
  <si>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</si>
  <si>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</si>
  <si>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</si>
  <si>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</si>
  <si>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</si>
  <si>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</si>
  <si>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</si>
  <si>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</si>
  <si>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</si>
  <si>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</si>
  <si>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</si>
  <si>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</si>
  <si>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</si>
  <si>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</si>
  <si>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</si>
  <si>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</si>
  <si>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</si>
  <si>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</si>
  <si>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</si>
  <si>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</si>
  <si>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</si>
  <si>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</si>
  <si>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</si>
  <si>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</si>
  <si>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</si>
  <si>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</si>
  <si>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</si>
  <si>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</si>
  <si>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</si>
  <si>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</si>
  <si>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</si>
  <si>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</si>
  <si>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</si>
  <si>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</si>
  <si>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</si>
  <si>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</si>
  <si>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</si>
  <si>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</si>
  <si>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</si>
  <si>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</si>
  <si>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</si>
  <si>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</si>
  <si>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</si>
  <si>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</si>
  <si>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</si>
  <si>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</si>
  <si>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</si>
  <si>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</si>
  <si>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</si>
  <si>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</si>
  <si>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</si>
  <si>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</si>
  <si>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</si>
  <si>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</si>
  <si>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</si>
  <si>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</si>
  <si>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</si>
  <si>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</si>
  <si>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</si>
  <si>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</si>
  <si>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</si>
  <si>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</si>
  <si>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</si>
  <si>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</si>
  <si>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</si>
  <si>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</si>
  <si>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</si>
  <si>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</si>
  <si>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</si>
  <si>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</si>
  <si>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</si>
  <si>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</si>
  <si>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</si>
  <si>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</si>
  <si>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</si>
  <si>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</si>
  <si>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</si>
  <si>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</si>
  <si>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</si>
  <si>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</si>
  <si>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</si>
  <si>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</si>
  <si>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</si>
  <si>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</si>
  <si>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</si>
  <si>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</si>
  <si>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</si>
  <si>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</si>
  <si>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</si>
  <si>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</si>
  <si>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</si>
  <si>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</si>
  <si>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</si>
  <si>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</si>
  <si>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</si>
  <si>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</si>
  <si>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</si>
  <si>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</si>
  <si>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</si>
  <si>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</si>
  <si>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</si>
  <si>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</si>
  <si>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</si>
  <si>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</si>
  <si>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</si>
  <si>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</si>
  <si>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</si>
  <si>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</si>
  <si>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</si>
  <si>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</si>
  <si>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</si>
  <si>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</si>
  <si>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</si>
  <si>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</si>
  <si>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</si>
  <si>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</si>
  <si>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</si>
  <si>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</si>
  <si>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</si>
  <si>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</si>
  <si>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</si>
  <si>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</si>
  <si>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</si>
  <si>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</si>
  <si>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</si>
  <si>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</si>
  <si>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</si>
  <si>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</si>
  <si>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</si>
  <si>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</si>
  <si>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</si>
  <si>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</si>
  <si>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</si>
  <si>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</si>
  <si>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</si>
  <si>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</si>
  <si>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</si>
  <si>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</si>
  <si>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</si>
  <si>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</si>
  <si>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</si>
  <si>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</si>
  <si>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</si>
  <si>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</si>
  <si>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</si>
  <si>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</si>
  <si>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</si>
  <si>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</si>
  <si>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</si>
  <si>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</si>
  <si>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</si>
  <si>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</si>
  <si>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</si>
  <si>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</si>
  <si>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</si>
  <si>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</si>
  <si>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</si>
  <si>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</si>
  <si>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</si>
  <si>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</si>
  <si>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</si>
  <si>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</si>
  <si>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</si>
  <si>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</si>
  <si>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</si>
  <si>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</si>
  <si>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</si>
  <si>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</si>
  <si>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</si>
  <si>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</si>
  <si>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</si>
  <si>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</si>
  <si>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</si>
  <si>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</si>
  <si>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</si>
  <si>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</si>
  <si>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</si>
  <si>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</si>
  <si>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</si>
  <si>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</si>
  <si>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</si>
  <si>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</si>
  <si>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</si>
  <si>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</si>
  <si>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</si>
  <si>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</si>
  <si>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</si>
  <si>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</si>
  <si>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</si>
  <si>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</si>
  <si>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</si>
  <si>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</si>
  <si>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</si>
  <si>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</si>
  <si>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</si>
  <si>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</si>
  <si>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</si>
  <si>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</si>
  <si>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</si>
  <si>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</si>
  <si>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</si>
  <si>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</si>
  <si>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</si>
  <si>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</si>
  <si>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</si>
  <si>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</si>
  <si>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</si>
  <si>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</si>
  <si>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</si>
  <si>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</si>
  <si>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</si>
  <si>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</si>
  <si>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</si>
  <si>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</si>
  <si>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</si>
  <si>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</si>
  <si>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</si>
  <si>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</si>
  <si>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</si>
  <si>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</si>
  <si>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</si>
  <si>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</si>
  <si>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</si>
  <si>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</si>
  <si>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</si>
  <si>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</si>
  <si>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</si>
  <si>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</si>
  <si>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</si>
  <si>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</si>
  <si>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</si>
  <si>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</si>
  <si>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</si>
  <si>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</si>
  <si>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</si>
  <si>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</si>
  <si>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</si>
  <si>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</si>
  <si>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</si>
  <si>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</si>
  <si>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</si>
  <si>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</si>
  <si>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</si>
  <si>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</si>
  <si>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</si>
  <si>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</si>
  <si>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</si>
  <si>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</si>
  <si>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</si>
  <si>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</si>
  <si>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</si>
  <si>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</si>
  <si>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</si>
  <si>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</si>
  <si>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</si>
  <si>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</si>
  <si>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</si>
  <si>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</si>
  <si>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</si>
  <si>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</si>
  <si>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</si>
  <si>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</si>
  <si>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</si>
  <si>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</si>
  <si>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</si>
  <si>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</si>
  <si>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</si>
  <si>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</si>
  <si>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</si>
  <si>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</si>
  <si>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</si>
  <si>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</si>
  <si>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</si>
  <si>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</si>
  <si>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</si>
  <si>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</si>
  <si>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</si>
  <si>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</si>
  <si>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</si>
  <si>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</si>
  <si>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</si>
  <si>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</si>
  <si>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</si>
  <si>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</si>
  <si>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</si>
  <si>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</si>
  <si>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</si>
  <si>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</si>
  <si>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</si>
  <si>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</si>
  <si>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</si>
  <si>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</si>
  <si>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</si>
  <si>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</si>
  <si>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</si>
  <si>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</si>
  <si>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</si>
  <si>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</si>
  <si>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</si>
  <si>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</si>
  <si>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</si>
  <si>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</si>
  <si>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</si>
  <si>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</si>
  <si>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</si>
  <si>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</si>
  <si>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</si>
  <si>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</si>
  <si>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</si>
  <si>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</si>
  <si>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</si>
  <si>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</si>
  <si>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</si>
  <si>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</si>
  <si>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</si>
  <si>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</si>
  <si>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</si>
  <si>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</si>
  <si>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</si>
  <si>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</si>
  <si>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</si>
  <si>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</si>
  <si>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</si>
  <si>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</si>
  <si>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</si>
  <si>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</si>
  <si>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</si>
  <si>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</si>
  <si>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</si>
  <si>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</si>
  <si>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</si>
  <si>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</si>
  <si>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</si>
  <si>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</si>
  <si>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</si>
  <si>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</si>
  <si>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</si>
  <si>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</si>
  <si>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</si>
  <si>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</si>
  <si>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</si>
  <si>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</si>
  <si>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</si>
  <si>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</si>
  <si>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</si>
  <si>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</si>
  <si>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</si>
  <si>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</si>
  <si>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</si>
  <si>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</si>
  <si>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</si>
  <si>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</si>
  <si>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</si>
  <si>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</si>
  <si>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</si>
  <si>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</si>
  <si>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</si>
  <si>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</si>
  <si>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</si>
  <si>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</si>
  <si>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</si>
  <si>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</si>
  <si>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</si>
  <si>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</si>
  <si>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</si>
  <si>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</si>
  <si>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</si>
  <si>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</si>
  <si>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</si>
  <si>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</si>
  <si>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</si>
  <si>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</si>
  <si>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</si>
  <si>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</si>
  <si>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</si>
  <si>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</si>
  <si>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</si>
  <si>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</si>
  <si>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</si>
  <si>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</si>
  <si>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</si>
  <si>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</si>
  <si>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</si>
  <si>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</si>
  <si>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</si>
  <si>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</si>
  <si>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</si>
  <si>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</si>
  <si>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</si>
  <si>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</si>
  <si>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</si>
  <si>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</si>
  <si>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</si>
  <si>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</si>
  <si>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</si>
  <si>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</si>
  <si>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</si>
  <si>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</si>
  <si>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</si>
  <si>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</si>
  <si>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</si>
  <si>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</si>
  <si>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</si>
  <si>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</si>
  <si>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</si>
  <si>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</si>
  <si>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</si>
  <si>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</si>
  <si>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</si>
  <si>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</si>
  <si>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</si>
  <si>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</si>
  <si>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</si>
  <si>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</si>
  <si>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</si>
  <si>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</si>
  <si>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</si>
  <si>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</si>
  <si>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</si>
  <si>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</si>
  <si>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</si>
  <si>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</si>
  <si>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</si>
  <si>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</si>
  <si>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</si>
  <si>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</si>
  <si>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</si>
  <si>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</si>
  <si>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</si>
  <si>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</si>
  <si>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</si>
  <si>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</si>
  <si>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</si>
  <si>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</si>
  <si>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</si>
  <si>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</si>
  <si>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</si>
  <si>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</si>
  <si>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</si>
  <si>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</si>
  <si>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</si>
  <si>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</si>
  <si>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</si>
  <si>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</si>
  <si>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</si>
  <si>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</si>
  <si>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</si>
  <si>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</si>
  <si>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</si>
  <si>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</si>
  <si>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</si>
  <si>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</si>
  <si>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</si>
  <si>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</si>
  <si>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</si>
  <si>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</si>
  <si>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</si>
  <si>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</si>
  <si>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</si>
  <si>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</si>
  <si>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</si>
  <si>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</si>
  <si>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</si>
  <si>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</si>
  <si>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</si>
  <si>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</si>
  <si>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</si>
  <si>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</si>
  <si>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</si>
  <si>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</si>
  <si>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</si>
  <si>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</si>
  <si>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</si>
  <si>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</si>
  <si>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</si>
  <si>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</si>
  <si>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</si>
  <si>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</si>
  <si>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</si>
  <si>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</si>
  <si>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</si>
  <si>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</si>
  <si>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</si>
  <si>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</si>
  <si>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</si>
  <si>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</si>
  <si>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</si>
  <si>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</si>
  <si>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</si>
  <si>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</si>
  <si>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</si>
  <si>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</si>
  <si>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</si>
  <si>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</si>
  <si>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</si>
  <si>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</si>
  <si>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</si>
  <si>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</si>
  <si>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</si>
  <si>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</si>
  <si>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</si>
  <si>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</si>
  <si>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</si>
  <si>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</si>
  <si>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</si>
  <si>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</si>
  <si>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</si>
  <si>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</si>
  <si>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</si>
  <si>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</si>
  <si>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</si>
  <si>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</si>
  <si>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</si>
  <si>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</si>
  <si>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</si>
  <si>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</si>
  <si>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</si>
  <si>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</si>
  <si>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</si>
  <si>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</si>
  <si>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</si>
  <si>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</si>
  <si>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</si>
  <si>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</si>
  <si>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</si>
  <si>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</si>
  <si>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</si>
  <si>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</si>
  <si>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</si>
  <si>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</si>
  <si>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</si>
  <si>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</si>
  <si>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</si>
  <si>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</si>
  <si>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</si>
  <si>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</si>
  <si>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</si>
  <si>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</si>
  <si>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</si>
  <si>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</si>
  <si>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</si>
  <si>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</si>
  <si>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</si>
  <si>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</si>
  <si>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</si>
  <si>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</si>
  <si>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</si>
  <si>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</si>
  <si>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</si>
  <si>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</si>
  <si>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</si>
  <si>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</si>
  <si>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</si>
  <si>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</si>
  <si>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</si>
  <si>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</si>
  <si>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</si>
  <si>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</si>
  <si>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</si>
  <si>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</si>
  <si>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</si>
  <si>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</si>
  <si>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</si>
  <si>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</si>
  <si>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</si>
  <si>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</si>
  <si>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</si>
  <si>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</si>
  <si>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</si>
  <si>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</si>
  <si>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</si>
  <si>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</si>
  <si>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</si>
  <si>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</si>
  <si>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</si>
  <si>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</si>
  <si>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</si>
  <si>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</si>
  <si>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</si>
  <si>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</si>
  <si>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</si>
  <si>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</si>
  <si>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</si>
  <si>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</si>
  <si>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</si>
  <si>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</si>
  <si>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</si>
  <si>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</si>
  <si>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</si>
  <si>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</si>
  <si>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</si>
  <si>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</si>
  <si>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</si>
  <si>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</si>
  <si>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</si>
  <si>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</si>
  <si>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</si>
  <si>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</si>
  <si>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</si>
  <si>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</si>
  <si>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</si>
  <si>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</si>
  <si>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</si>
  <si>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</si>
  <si>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</si>
  <si>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</si>
  <si>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</si>
  <si>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</si>
  <si>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</si>
  <si>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</si>
  <si>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</si>
  <si>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</si>
  <si>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</si>
  <si>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</si>
  <si>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</si>
  <si>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</si>
  <si>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</si>
  <si>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</si>
  <si>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</si>
  <si>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</si>
  <si>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</si>
  <si>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</si>
  <si>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</si>
  <si>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</si>
  <si>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</si>
  <si>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</si>
  <si>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</si>
  <si>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</si>
  <si>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</si>
  <si>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</si>
  <si>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</si>
  <si>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</si>
  <si>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</si>
  <si>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</si>
  <si>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</si>
  <si>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</si>
  <si>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</si>
  <si>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</si>
  <si>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</si>
  <si>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</si>
  <si>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</si>
  <si>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</si>
  <si>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</si>
  <si>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</si>
  <si>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</si>
  <si>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</si>
  <si>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</si>
  <si>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</si>
  <si>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</si>
  <si>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</si>
  <si>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</si>
  <si>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</si>
  <si>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</si>
  <si>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</si>
  <si>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</si>
  <si>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</si>
  <si>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</si>
  <si>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</si>
  <si>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</si>
  <si>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</si>
  <si>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</si>
  <si>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</si>
  <si>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</si>
  <si>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</si>
  <si>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</si>
  <si>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</si>
  <si>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</si>
  <si>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</si>
  <si>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</si>
  <si>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</si>
  <si>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</si>
  <si>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</si>
  <si>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</si>
  <si>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</si>
  <si>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</si>
  <si>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</si>
  <si>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</si>
  <si>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</si>
  <si>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</si>
  <si>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</si>
  <si>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</si>
  <si>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</si>
  <si>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</si>
  <si>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</si>
  <si>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</si>
  <si>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</si>
  <si>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</si>
  <si>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</si>
  <si>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</si>
  <si>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</si>
  <si>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</si>
  <si>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</si>
  <si>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</si>
  <si>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</si>
  <si>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</si>
  <si>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</si>
  <si>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</si>
  <si>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</si>
  <si>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</si>
  <si>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</si>
  <si>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</si>
  <si>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</si>
  <si>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</si>
  <si>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</si>
  <si>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</si>
  <si>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</si>
  <si>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</si>
  <si>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</si>
  <si>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</si>
  <si>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</si>
  <si>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</si>
  <si>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</si>
  <si>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</si>
  <si>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</si>
  <si>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</si>
  <si>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</si>
  <si>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</si>
  <si>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</si>
  <si>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</si>
  <si>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</si>
  <si>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</si>
  <si>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</si>
  <si>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</si>
  <si>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</si>
  <si>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</si>
  <si>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</si>
  <si>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</si>
  <si>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</si>
  <si>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</si>
  <si>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</si>
  <si>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</si>
  <si>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</si>
  <si>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</si>
  <si>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</si>
  <si>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</si>
  <si>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</si>
  <si>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</si>
  <si>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</si>
  <si>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</si>
  <si>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</si>
  <si>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</si>
  <si>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</si>
  <si>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</si>
  <si>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</si>
  <si>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</si>
  <si>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</si>
  <si>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</si>
  <si>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</si>
  <si>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</si>
  <si>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</si>
  <si>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</si>
  <si>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</si>
  <si>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</si>
  <si>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</si>
  <si>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</si>
  <si>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</si>
  <si>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</si>
  <si>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</si>
  <si>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</si>
  <si>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</si>
  <si>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</si>
  <si>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</si>
  <si>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</si>
  <si>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</si>
  <si>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</si>
  <si>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</si>
  <si>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</si>
  <si>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</si>
  <si>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</si>
  <si>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</si>
  <si>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</si>
  <si>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</si>
  <si>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</si>
  <si>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</si>
  <si>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</si>
  <si>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</si>
  <si>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</si>
  <si>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</si>
  <si>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</si>
  <si>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</si>
  <si>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</si>
  <si>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</si>
  <si>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</si>
  <si>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</si>
  <si>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</si>
  <si>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</si>
  <si>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</si>
  <si>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</si>
  <si>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</si>
  <si>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</si>
  <si>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</si>
  <si>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</si>
  <si>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</si>
  <si>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</si>
  <si>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</si>
  <si>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</si>
  <si>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</si>
  <si>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</si>
  <si>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</si>
  <si>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</si>
  <si>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</si>
  <si>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</si>
  <si>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</si>
  <si>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</si>
  <si>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</si>
  <si>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</si>
  <si>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</si>
  <si>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</si>
  <si>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</si>
  <si>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</si>
  <si>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</si>
  <si>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</si>
  <si>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</si>
  <si>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</si>
  <si>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</si>
  <si>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</si>
  <si>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</si>
  <si>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</si>
  <si>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</si>
  <si>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</si>
  <si>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</si>
  <si>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</si>
  <si>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</si>
  <si>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</si>
  <si>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</si>
  <si>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</si>
  <si>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</si>
  <si>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</si>
  <si>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</si>
  <si>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</si>
  <si>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</si>
  <si>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</si>
  <si>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</si>
  <si>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</si>
  <si>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</si>
  <si>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</si>
  <si>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</si>
  <si>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</si>
  <si>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</si>
  <si>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</si>
  <si>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</si>
  <si>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</si>
  <si>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</si>
  <si>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</si>
  <si>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</si>
  <si>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</si>
  <si>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</si>
  <si>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</si>
  <si>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</si>
  <si>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</si>
  <si>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</si>
  <si>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</si>
  <si>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</si>
  <si>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</si>
  <si>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</si>
  <si>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</si>
  <si>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</si>
  <si>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</si>
  <si>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</si>
  <si>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</si>
  <si>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</si>
  <si>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</si>
  <si>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</si>
  <si>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</si>
  <si>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</si>
  <si>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</si>
  <si>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</si>
  <si>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</si>
  <si>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</si>
  <si>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</si>
  <si>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</si>
  <si>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</si>
  <si>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</si>
  <si>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</si>
  <si>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</si>
  <si>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</si>
  <si>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</si>
  <si>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</si>
  <si>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</si>
  <si>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</si>
  <si>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</si>
  <si>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</si>
  <si>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</si>
  <si>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</si>
  <si>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</si>
  <si>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</si>
  <si>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</si>
  <si>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</si>
  <si>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</si>
  <si>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</si>
  <si>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</si>
  <si>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</si>
  <si>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</si>
  <si>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</si>
  <si>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</si>
  <si>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</si>
  <si>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</si>
  <si>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</si>
  <si>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</si>
  <si>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</si>
  <si>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</si>
  <si>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</si>
  <si>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</si>
  <si>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</si>
  <si>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</si>
  <si>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</si>
  <si>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</si>
  <si>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</si>
  <si>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</si>
  <si>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</si>
  <si>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</si>
  <si>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</si>
  <si>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</si>
  <si>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</si>
  <si>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</si>
  <si>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</si>
  <si>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</si>
  <si>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</si>
  <si>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</si>
  <si>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</si>
  <si>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</si>
  <si>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</si>
  <si>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</si>
  <si>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</si>
  <si>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</si>
  <si>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</si>
  <si>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</si>
  <si>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</si>
  <si>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</si>
  <si>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</si>
  <si>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</si>
  <si>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</si>
  <si>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</si>
  <si>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</si>
  <si>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</si>
  <si>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</si>
  <si>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</si>
  <si>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</si>
  <si>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</si>
  <si>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</si>
  <si>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</si>
  <si>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</si>
  <si>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</si>
  <si>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</si>
  <si>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</si>
  <si>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</si>
  <si>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</si>
  <si>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</si>
  <si>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</si>
  <si>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</si>
  <si>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</si>
  <si>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</si>
  <si>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</si>
  <si>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</si>
  <si>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</si>
  <si>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</si>
  <si>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</si>
  <si>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</si>
  <si>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</si>
  <si>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</si>
  <si>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</si>
  <si>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</si>
  <si>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</si>
  <si>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</si>
  <si>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</si>
  <si>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</si>
  <si>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</si>
  <si>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</si>
  <si>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</si>
  <si>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</si>
  <si>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</si>
  <si>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</si>
  <si>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</si>
  <si>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</si>
  <si>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</si>
  <si>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</si>
  <si>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</si>
  <si>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</si>
  <si>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</si>
  <si>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</si>
  <si>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</si>
  <si>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</si>
  <si>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</si>
  <si>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</si>
  <si>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</si>
  <si>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</si>
  <si>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</si>
  <si>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</si>
  <si>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</si>
  <si>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</si>
  <si>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</si>
  <si>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</si>
  <si>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</si>
  <si>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</si>
  <si>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</si>
  <si>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</si>
  <si>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</si>
  <si>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</si>
  <si>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</si>
  <si>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</si>
  <si>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</si>
  <si>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</si>
  <si>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</si>
  <si>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</si>
  <si>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</si>
  <si>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</si>
  <si>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</si>
  <si>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</si>
  <si>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</si>
  <si>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</si>
  <si>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</si>
  <si>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</si>
  <si>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</si>
  <si>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</si>
  <si>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</si>
  <si>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</si>
  <si>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</si>
  <si>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</si>
  <si>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</si>
  <si>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</si>
  <si>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</si>
  <si>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</si>
  <si>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</si>
  <si>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</si>
  <si>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</si>
  <si>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</si>
  <si>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</si>
  <si>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</si>
  <si>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</si>
  <si>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</si>
  <si>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</si>
  <si>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</si>
  <si>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</si>
  <si>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</si>
  <si>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</si>
  <si>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</si>
  <si>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</si>
  <si>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</si>
  <si>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</si>
  <si>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</si>
  <si>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</si>
  <si>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</si>
  <si>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</si>
  <si>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</si>
  <si>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</si>
  <si>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</si>
  <si>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</si>
  <si>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</si>
  <si>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</si>
  <si>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</si>
  <si>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</si>
  <si>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</si>
  <si>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</si>
  <si>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</si>
  <si>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</si>
  <si>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</si>
  <si>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</si>
  <si>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</si>
  <si>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</si>
  <si>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</si>
  <si>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</si>
  <si>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</si>
  <si>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</si>
  <si>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</si>
  <si>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</si>
  <si>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</si>
  <si>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</si>
  <si>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</si>
  <si>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</si>
  <si>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</si>
  <si>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</si>
  <si>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</si>
  <si>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</si>
  <si>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</si>
  <si>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</si>
  <si>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</si>
  <si>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</si>
  <si>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</si>
  <si>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</si>
  <si>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</si>
  <si>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</si>
  <si>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</si>
  <si>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</si>
  <si>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</si>
  <si>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</si>
  <si>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</si>
  <si>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</si>
  <si>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</si>
  <si>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</si>
  <si>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</si>
  <si>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</si>
  <si>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</si>
  <si>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</si>
  <si>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</si>
  <si>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</si>
  <si>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</si>
  <si>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</si>
  <si>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</si>
  <si>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</si>
  <si>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</si>
  <si>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</si>
  <si>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</si>
  <si>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</si>
  <si>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</si>
  <si>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</si>
  <si>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</si>
  <si>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</si>
  <si>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</si>
  <si>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</si>
  <si>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</si>
  <si>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</si>
  <si>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</si>
  <si>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</si>
  <si>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</si>
  <si>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</si>
  <si>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</si>
  <si>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</si>
  <si>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</si>
  <si>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</si>
  <si>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</si>
  <si>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</si>
  <si>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</si>
  <si>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</si>
  <si>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</si>
  <si>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</si>
  <si>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</si>
  <si>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</si>
  <si>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</si>
  <si>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</si>
  <si>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</si>
  <si>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</si>
  <si>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</si>
  <si>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</si>
  <si>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</si>
  <si>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</si>
  <si>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</si>
  <si>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</si>
  <si>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</si>
  <si>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</si>
  <si>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</si>
  <si>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</si>
  <si>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</si>
  <si>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</si>
  <si>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</si>
  <si>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</si>
  <si>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</si>
  <si>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</si>
  <si>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</si>
  <si>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</si>
  <si>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</si>
  <si>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</si>
  <si>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</si>
  <si>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</si>
  <si>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</si>
  <si>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</si>
  <si>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</si>
  <si>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</si>
  <si>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</si>
  <si>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</si>
  <si>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</si>
  <si>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</si>
  <si>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</si>
  <si>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</si>
  <si>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</si>
  <si>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</si>
  <si>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</si>
  <si>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</si>
  <si>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</si>
  <si>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</si>
  <si>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</si>
  <si>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</si>
  <si>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</si>
  <si>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</si>
  <si>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</si>
  <si>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</si>
  <si>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</si>
  <si>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</si>
  <si>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</si>
  <si>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</si>
  <si>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</si>
  <si>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</si>
  <si>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</si>
  <si>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</si>
  <si>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</si>
  <si>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</si>
  <si>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</si>
  <si>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</si>
  <si>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</si>
  <si>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</si>
  <si>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</si>
  <si>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</si>
  <si>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</si>
  <si>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</si>
  <si>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</si>
  <si>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</si>
  <si>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</si>
  <si>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</si>
  <si>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</si>
  <si>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</si>
  <si>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</si>
  <si>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</si>
  <si>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</si>
  <si>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</si>
  <si>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</si>
  <si>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</si>
  <si>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</si>
  <si>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</si>
  <si>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</si>
  <si>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</si>
  <si>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</si>
  <si>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</si>
  <si>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</si>
  <si>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</si>
  <si>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</si>
  <si>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</si>
  <si>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</si>
  <si>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</si>
  <si>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</si>
  <si>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</si>
  <si>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</si>
  <si>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</si>
  <si>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</si>
  <si>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</si>
  <si>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</si>
  <si>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</si>
  <si>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</si>
  <si>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</si>
  <si>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</si>
  <si>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</si>
  <si>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</si>
  <si>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</si>
  <si>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</si>
  <si>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</si>
  <si>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</si>
  <si>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</si>
  <si>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</si>
  <si>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</si>
  <si>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</si>
  <si>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</si>
  <si>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</si>
  <si>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</si>
  <si>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</si>
  <si>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</si>
  <si>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</si>
  <si>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</si>
  <si>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</si>
  <si>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</si>
  <si>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</si>
  <si>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</si>
  <si>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</si>
  <si>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</si>
  <si>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</si>
  <si>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</si>
  <si>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</si>
  <si>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</si>
  <si>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</si>
  <si>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</si>
  <si>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</si>
  <si>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</si>
  <si>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</si>
  <si>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</si>
  <si>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</si>
  <si>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</si>
  <si>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</si>
  <si>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</si>
  <si>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</si>
  <si>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</si>
  <si>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</si>
  <si>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</si>
  <si>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</si>
  <si>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</si>
  <si>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</si>
  <si>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</si>
  <si>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</si>
  <si>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</si>
  <si>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</si>
  <si>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</si>
  <si>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</si>
  <si>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</si>
  <si>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</si>
  <si>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</si>
  <si>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</si>
  <si>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</si>
  <si>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</si>
  <si>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</si>
  <si>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</si>
  <si>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</si>
  <si>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</si>
  <si>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</si>
  <si>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</si>
  <si>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</si>
  <si>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</si>
  <si>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</si>
  <si>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</si>
  <si>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</si>
  <si>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</si>
  <si>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</si>
  <si>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</si>
  <si>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</si>
  <si>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</si>
  <si>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</si>
  <si>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</si>
  <si>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</si>
  <si>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</si>
  <si>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</si>
  <si>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</si>
  <si>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</si>
  <si>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</si>
  <si>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</si>
  <si>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</si>
  <si>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</si>
  <si>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</si>
  <si>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</si>
  <si>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</si>
  <si>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</si>
  <si>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</si>
  <si>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</si>
  <si>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</si>
  <si>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</si>
  <si>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</si>
  <si>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</si>
  <si>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</si>
  <si>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</si>
  <si>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</si>
  <si>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</si>
  <si>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</si>
  <si>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</si>
  <si>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</si>
  <si>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</si>
  <si>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</si>
  <si>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</si>
  <si>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</si>
  <si>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</si>
  <si>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</si>
  <si>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</si>
  <si>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</si>
  <si>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</si>
  <si>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</si>
  <si>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</si>
  <si>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</si>
  <si>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</si>
  <si>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</si>
  <si>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</si>
  <si>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</si>
  <si>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</si>
  <si>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</si>
  <si>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</si>
  <si>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</si>
  <si>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</si>
  <si>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</si>
  <si>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</si>
  <si>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</si>
  <si>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</si>
  <si>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</si>
  <si>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</si>
  <si>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</si>
  <si>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</si>
  <si>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</si>
  <si>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</si>
  <si>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</si>
  <si>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</si>
  <si>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</si>
  <si>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</si>
  <si>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</si>
  <si>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</si>
  <si>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</si>
  <si>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</si>
  <si>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</si>
  <si>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</si>
  <si>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</si>
  <si>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</si>
  <si>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</si>
  <si>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</si>
  <si>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</si>
  <si>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</si>
  <si>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</si>
  <si>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</si>
  <si>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</si>
  <si>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</si>
  <si>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</si>
  <si>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</si>
  <si>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</si>
  <si>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</si>
  <si>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</si>
  <si>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</si>
  <si>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</si>
  <si>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</si>
  <si>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</si>
  <si>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</si>
  <si>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</si>
  <si>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</si>
  <si>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</si>
  <si>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</si>
  <si>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</si>
  <si>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</si>
  <si>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</si>
  <si>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</si>
  <si>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</si>
  <si>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</si>
  <si>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</si>
  <si>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</si>
  <si>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</si>
  <si>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</si>
  <si>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</si>
  <si>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</si>
  <si>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</si>
  <si>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</si>
  <si>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</si>
  <si>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</si>
  <si>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</si>
  <si>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</si>
  <si>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</si>
  <si>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</si>
  <si>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</si>
  <si>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</si>
  <si>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</si>
  <si>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</si>
  <si>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</si>
  <si>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</si>
  <si>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</si>
  <si>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</si>
  <si>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</si>
  <si>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</si>
  <si>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</si>
  <si>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</si>
  <si>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</si>
  <si>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</si>
  <si>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</si>
  <si>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</si>
  <si>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</si>
  <si>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</si>
  <si>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</si>
  <si>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</si>
  <si>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</si>
  <si>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</si>
  <si>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</si>
  <si>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</si>
  <si>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</si>
  <si>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</si>
  <si>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</si>
  <si>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</si>
  <si>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</si>
  <si>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</si>
  <si>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</si>
  <si>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</si>
  <si>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</si>
  <si>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</si>
  <si>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</si>
  <si>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</si>
  <si>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</si>
  <si>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</si>
  <si>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</si>
  <si>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</si>
  <si>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</si>
  <si>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</si>
  <si>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</si>
  <si>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</si>
  <si>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</si>
  <si>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</si>
  <si>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</si>
  <si>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</si>
  <si>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</si>
  <si>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</si>
  <si>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</si>
  <si>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</si>
  <si>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</si>
  <si>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</si>
  <si>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</si>
  <si>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</si>
  <si>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</si>
  <si>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</si>
  <si>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</si>
  <si>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</si>
  <si>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</si>
  <si>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</si>
  <si>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</si>
  <si>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</si>
  <si>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</si>
  <si>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</si>
  <si>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</si>
  <si>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</si>
  <si>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</si>
  <si>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</si>
  <si>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</si>
  <si>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</si>
  <si>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</si>
  <si>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</si>
  <si>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</si>
  <si>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</si>
  <si>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</si>
  <si>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</si>
  <si>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</si>
  <si>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</si>
  <si>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</si>
  <si>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</si>
  <si>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</si>
  <si>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</si>
  <si>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</si>
  <si>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</si>
  <si>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</si>
  <si>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</si>
  <si>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</si>
  <si>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</si>
  <si>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</si>
  <si>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</si>
  <si>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</si>
  <si>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</si>
  <si>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</si>
  <si>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</si>
  <si>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</si>
  <si>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</si>
  <si>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</si>
  <si>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</si>
  <si>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</si>
  <si>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</si>
  <si>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</si>
  <si>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</si>
  <si>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</si>
  <si>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</si>
  <si>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</si>
  <si>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</si>
  <si>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</si>
  <si>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</si>
  <si>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</si>
  <si>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</si>
  <si>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</si>
  <si>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</si>
  <si>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</si>
  <si>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</si>
  <si>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</si>
  <si>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</si>
  <si>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</si>
  <si>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</si>
  <si>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</si>
  <si>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</si>
  <si>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</si>
  <si>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</si>
  <si>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</si>
  <si>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</si>
  <si>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</si>
  <si>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</si>
  <si>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</si>
  <si>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</si>
  <si>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</si>
  <si>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</si>
  <si>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</si>
  <si>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</si>
  <si>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</si>
  <si>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</si>
  <si>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</si>
  <si>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</si>
  <si>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</si>
  <si>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</si>
  <si>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</si>
  <si>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</si>
  <si>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</si>
  <si>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</si>
  <si>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</si>
  <si>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</si>
  <si>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</si>
  <si>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</si>
  <si>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</si>
  <si>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</si>
  <si>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</si>
  <si>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</si>
  <si>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</si>
  <si>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</si>
  <si>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</si>
  <si>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</si>
  <si>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</si>
  <si>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</si>
  <si>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</si>
  <si>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</si>
  <si>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</si>
  <si>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</si>
  <si>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</si>
  <si>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</si>
  <si>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</si>
  <si>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</si>
  <si>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</si>
  <si>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</si>
  <si>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</si>
  <si>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</si>
  <si>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</si>
  <si>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</si>
  <si>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</si>
  <si>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</si>
  <si>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</si>
  <si>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</si>
  <si>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</si>
  <si>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</si>
  <si>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</si>
  <si>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</si>
  <si>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</si>
  <si>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</si>
  <si>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</si>
  <si>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</si>
  <si>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</si>
  <si>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</si>
  <si>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</si>
  <si>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</si>
  <si>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</si>
  <si>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</si>
  <si>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</si>
  <si>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</si>
  <si>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</si>
  <si>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</si>
  <si>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</si>
  <si>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</si>
  <si>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</si>
  <si>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</si>
  <si>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</si>
  <si>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</si>
  <si>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</si>
  <si>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</si>
  <si>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</si>
  <si>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</si>
  <si>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</si>
  <si>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</si>
  <si>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</si>
  <si>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</si>
  <si>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</si>
  <si>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</si>
  <si>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</si>
  <si>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</si>
  <si>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</si>
  <si>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</si>
  <si>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</si>
  <si>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</si>
  <si>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</si>
  <si>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</si>
  <si>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</si>
  <si>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</si>
  <si>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</si>
  <si>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</si>
  <si>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</si>
  <si>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</si>
  <si>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</si>
  <si>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</si>
  <si>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</si>
  <si>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</si>
  <si>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</si>
  <si>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</si>
  <si>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</si>
  <si>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</si>
  <si>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</si>
  <si>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</si>
  <si>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</si>
  <si>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</si>
  <si>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</si>
  <si>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</si>
  <si>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</si>
  <si>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</si>
  <si>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</si>
  <si>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</si>
  <si>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</si>
  <si>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</si>
  <si>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</si>
  <si>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</si>
  <si>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</si>
  <si>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</si>
  <si>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</si>
  <si>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</si>
  <si>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</si>
  <si>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</si>
  <si>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</si>
  <si>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</si>
  <si>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</si>
  <si>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</si>
  <si>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</si>
  <si>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</si>
  <si>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</si>
  <si>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</si>
  <si>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</si>
  <si>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</si>
  <si>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</si>
  <si>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</si>
  <si>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</si>
  <si>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</si>
  <si>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</si>
  <si>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</si>
  <si>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</si>
  <si>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</si>
  <si>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</si>
  <si>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</si>
  <si>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</si>
  <si>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</si>
  <si>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</si>
  <si>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</si>
  <si>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</si>
  <si>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</si>
  <si>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</si>
  <si>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</si>
  <si>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</si>
  <si>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</si>
  <si>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</si>
  <si>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</si>
  <si>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</si>
  <si>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</si>
  <si>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</si>
  <si>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</si>
  <si>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</si>
  <si>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</si>
  <si>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</si>
  <si>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</si>
  <si>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</si>
  <si>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</si>
  <si>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</si>
  <si>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</si>
  <si>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</si>
  <si>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</si>
  <si>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</si>
  <si>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</si>
  <si>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</si>
  <si>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</si>
  <si>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</si>
  <si>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</si>
  <si>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</si>
  <si>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</si>
  <si>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</si>
  <si>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</si>
  <si>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</si>
  <si>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</si>
  <si>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</si>
  <si>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</si>
  <si>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</si>
  <si>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</si>
  <si>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</si>
  <si>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</si>
  <si>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</si>
  <si>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</si>
  <si>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</si>
  <si>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</si>
  <si>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</si>
  <si>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</si>
  <si>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</si>
  <si>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</si>
  <si>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</si>
  <si>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</si>
  <si>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</si>
  <si>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</si>
  <si>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</si>
  <si>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</si>
  <si>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</si>
  <si>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</si>
  <si>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</si>
  <si>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</si>
  <si>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</si>
  <si>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</si>
  <si>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</si>
  <si>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</si>
  <si>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</si>
  <si>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</si>
  <si>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</si>
  <si>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</si>
  <si>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</si>
  <si>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</si>
  <si>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</si>
  <si>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</si>
  <si>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</si>
  <si>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</si>
  <si>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</si>
  <si>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</si>
  <si>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</si>
  <si>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</si>
  <si>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</si>
  <si>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</si>
  <si>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</si>
  <si>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</si>
  <si>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</si>
  <si>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</si>
  <si>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</si>
  <si>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</si>
  <si>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</si>
  <si>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</si>
  <si>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</si>
  <si>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</si>
  <si>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</si>
  <si>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</si>
  <si>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</si>
  <si>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</si>
  <si>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</si>
  <si>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</si>
  <si>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</si>
  <si>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</si>
  <si>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</si>
  <si>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</si>
  <si>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</si>
  <si>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</si>
  <si>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</si>
  <si>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</si>
  <si>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</si>
  <si>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</si>
  <si>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</si>
  <si>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</si>
  <si>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</si>
  <si>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</si>
  <si>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</si>
  <si>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</si>
  <si>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</si>
  <si>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</si>
  <si>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</si>
  <si>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</si>
  <si>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</si>
  <si>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</si>
  <si>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</si>
  <si>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</si>
  <si>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</si>
  <si>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</si>
  <si>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</si>
  <si>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</si>
  <si>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</si>
  <si>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</si>
  <si>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</si>
  <si>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</si>
  <si>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</si>
  <si>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</si>
  <si>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</si>
  <si>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</si>
  <si>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</si>
  <si>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</si>
  <si>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</si>
  <si>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</si>
  <si>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</si>
  <si>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</si>
  <si>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</si>
  <si>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</si>
  <si>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</si>
  <si>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</si>
  <si>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</si>
  <si>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</si>
  <si>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</si>
  <si>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</si>
  <si>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</si>
  <si>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</si>
  <si>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</si>
  <si>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</si>
  <si>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</si>
  <si>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</si>
  <si>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</si>
  <si>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</si>
  <si>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</si>
  <si>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</si>
  <si>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</si>
  <si>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</si>
  <si>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</si>
  <si>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</si>
  <si>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</si>
  <si>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</si>
  <si>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</si>
  <si>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</si>
  <si>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</si>
  <si>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</si>
  <si>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</si>
  <si>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</si>
  <si>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</si>
  <si>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</si>
  <si>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</si>
  <si>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</si>
  <si>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</si>
  <si>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</si>
  <si>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</si>
  <si>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</si>
  <si>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</si>
  <si>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</si>
  <si>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</si>
  <si>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</si>
  <si>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</si>
  <si>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</si>
  <si>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</si>
  <si>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</si>
  <si>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</si>
  <si>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</si>
  <si>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</si>
  <si>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</si>
  <si>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</si>
  <si>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</si>
  <si>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</si>
  <si>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</si>
  <si>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</si>
  <si>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</si>
  <si>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</si>
  <si>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</si>
  <si>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</si>
  <si>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</si>
  <si>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</si>
  <si>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</si>
  <si>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</si>
  <si>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</si>
  <si>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</si>
  <si>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</si>
  <si>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</si>
  <si>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</si>
  <si>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</si>
  <si>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</si>
  <si>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</si>
  <si>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</si>
  <si>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</si>
  <si>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</si>
  <si>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</si>
  <si>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</si>
  <si>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</si>
  <si>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</si>
  <si>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</si>
  <si>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</si>
  <si>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</si>
  <si>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</si>
  <si>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</si>
  <si>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</si>
  <si>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</si>
  <si>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</si>
  <si>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</si>
  <si>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</si>
  <si>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</si>
  <si>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</si>
  <si>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</si>
  <si>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</si>
  <si>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</si>
  <si>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</si>
  <si>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</si>
  <si>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</si>
  <si>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</si>
  <si>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</si>
  <si>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</si>
  <si>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</si>
  <si>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</si>
  <si>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</si>
  <si>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</si>
  <si>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</si>
  <si>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</si>
  <si>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</si>
  <si>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</si>
  <si>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</si>
  <si>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</si>
  <si>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</si>
  <si>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</si>
  <si>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</si>
  <si>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</si>
  <si>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</si>
  <si>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</si>
  <si>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</si>
  <si>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</si>
  <si>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</si>
  <si>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</si>
  <si>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</si>
  <si>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</si>
  <si>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</si>
  <si>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</si>
  <si>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</si>
  <si>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</si>
  <si>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</si>
  <si>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</si>
  <si>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</si>
  <si>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</si>
  <si>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</si>
  <si>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</si>
  <si>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</si>
  <si>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</si>
  <si>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</si>
  <si>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</si>
  <si>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</si>
  <si>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</si>
  <si>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</si>
  <si>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</si>
  <si>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</si>
  <si>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</si>
  <si>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</si>
  <si>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</si>
  <si>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</si>
  <si>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</si>
  <si>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</si>
  <si>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</si>
  <si>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</si>
  <si>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</si>
  <si>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</si>
  <si>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</si>
  <si>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</si>
  <si>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</si>
  <si>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</si>
  <si>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</si>
  <si>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</si>
  <si>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</si>
  <si>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</si>
  <si>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</si>
  <si>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</si>
  <si>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</si>
  <si>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</si>
  <si>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</si>
  <si>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</si>
  <si>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</si>
  <si>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</si>
  <si>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</si>
  <si>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</si>
  <si>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</si>
  <si>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</si>
  <si>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</si>
  <si>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</si>
  <si>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</si>
  <si>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</si>
  <si>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</si>
  <si>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</si>
  <si>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</si>
  <si>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</si>
  <si>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</si>
  <si>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</si>
  <si>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</si>
  <si>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</si>
  <si>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</si>
  <si>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</si>
  <si>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</si>
  <si>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</si>
  <si>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</si>
  <si>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</si>
  <si>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</si>
  <si>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</si>
  <si>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</si>
  <si>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</si>
  <si>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</si>
  <si>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</si>
  <si>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</si>
  <si>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</si>
  <si>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</si>
  <si>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</si>
  <si>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</si>
  <si>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</si>
  <si>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</si>
  <si>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</si>
  <si>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</si>
  <si>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</si>
  <si>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</si>
  <si>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</si>
  <si>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</si>
  <si>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</si>
  <si>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</si>
  <si>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</si>
  <si>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</si>
  <si>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</si>
  <si>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</si>
  <si>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</si>
  <si>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</si>
  <si>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</si>
  <si>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</si>
  <si>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</si>
  <si>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</si>
  <si>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</si>
  <si>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</si>
  <si>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</si>
  <si>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</si>
  <si>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</si>
  <si>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</si>
  <si>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</si>
  <si>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</si>
  <si>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</si>
  <si>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</si>
  <si>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</si>
  <si>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</si>
  <si>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</si>
  <si>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</si>
  <si>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</si>
  <si>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</si>
  <si>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</si>
  <si>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</si>
  <si>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</si>
  <si>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</si>
  <si>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</si>
  <si>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</si>
  <si>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</si>
  <si>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</si>
  <si>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</si>
  <si>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</si>
  <si>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</si>
  <si>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</si>
  <si>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</si>
  <si>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</si>
  <si>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</si>
  <si>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</si>
  <si>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</si>
  <si>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</si>
  <si>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</si>
  <si>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</si>
  <si>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</si>
  <si>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</si>
  <si>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</si>
  <si>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</si>
  <si>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</si>
  <si>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</si>
  <si>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</si>
  <si>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</si>
  <si>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</si>
  <si>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</si>
  <si>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</si>
  <si>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</si>
  <si>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</si>
  <si>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</si>
  <si>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</si>
  <si>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</si>
  <si>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</si>
  <si>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</si>
  <si>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</si>
  <si>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</si>
  <si>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</si>
  <si>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</si>
  <si>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</si>
  <si>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</si>
  <si>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</si>
  <si>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</si>
  <si>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</si>
  <si>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</si>
  <si>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</si>
  <si>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</si>
  <si>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</si>
  <si>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</si>
  <si>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</si>
  <si>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</si>
  <si>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</si>
  <si>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</si>
  <si>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</si>
  <si>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</si>
  <si>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</si>
  <si>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</si>
  <si>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</si>
  <si>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</si>
  <si>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</si>
  <si>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</si>
  <si>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</si>
  <si>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</si>
  <si>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</si>
  <si>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</si>
  <si>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</si>
  <si>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</si>
  <si>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</si>
  <si>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</si>
  <si>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</si>
  <si>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</si>
  <si>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</si>
  <si>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</si>
  <si>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</si>
  <si>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</si>
  <si>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</si>
  <si>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</si>
  <si>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</si>
  <si>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</si>
  <si>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</si>
  <si>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</si>
  <si>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</si>
  <si>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</si>
  <si>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</si>
  <si>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</si>
  <si>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</si>
  <si>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</si>
  <si>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</si>
  <si>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</si>
  <si>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</si>
  <si>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</si>
  <si>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</si>
  <si>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</si>
  <si>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</si>
  <si>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</si>
  <si>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</si>
  <si>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</si>
  <si>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</si>
  <si>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</si>
  <si>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</si>
  <si>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</si>
  <si>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</si>
  <si>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</si>
  <si>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</si>
  <si>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</si>
  <si>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</si>
  <si>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</si>
  <si>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</si>
  <si>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</si>
  <si>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</si>
  <si>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</si>
  <si>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</si>
  <si>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</si>
  <si>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</si>
  <si>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</si>
  <si>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</si>
  <si>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</si>
  <si>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</si>
  <si>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</si>
  <si>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</si>
  <si>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</si>
  <si>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</si>
  <si>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</si>
  <si>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</si>
  <si>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</si>
  <si>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</si>
  <si>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</si>
  <si>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</si>
  <si>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</si>
  <si>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</si>
  <si>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</si>
  <si>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</si>
  <si>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</si>
  <si>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</si>
  <si>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</si>
  <si>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</si>
  <si>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</si>
  <si>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</si>
  <si>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</si>
  <si>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</si>
  <si>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</si>
  <si>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</si>
  <si>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</si>
  <si>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</si>
  <si>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</si>
  <si>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</si>
  <si>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</si>
  <si>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</si>
  <si>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</si>
  <si>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</si>
  <si>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</si>
  <si>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</si>
  <si>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</si>
  <si>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</si>
  <si>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</si>
  <si>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</si>
  <si>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</si>
  <si>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</si>
  <si>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</si>
  <si>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</si>
  <si>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</si>
  <si>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</si>
  <si>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</si>
  <si>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</si>
  <si>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</si>
  <si>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</si>
  <si>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</si>
  <si>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</si>
  <si>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</si>
  <si>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</si>
  <si>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</si>
  <si>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</si>
  <si>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</si>
  <si>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</si>
  <si>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</si>
  <si>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</si>
  <si>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</si>
  <si>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</si>
  <si>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</si>
  <si>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</si>
  <si>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</si>
  <si>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</si>
  <si>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</si>
  <si>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</si>
  <si>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</si>
  <si>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</si>
  <si>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</si>
  <si>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</si>
  <si>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</si>
  <si>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</si>
  <si>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</si>
  <si>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</si>
  <si>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</si>
  <si>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</si>
  <si>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</si>
  <si>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</si>
  <si>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</si>
  <si>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</si>
  <si>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</si>
  <si>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</si>
  <si>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</si>
  <si>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</si>
  <si>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</si>
  <si>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</si>
  <si>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</si>
  <si>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</si>
  <si>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</si>
  <si>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</si>
  <si>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</si>
  <si>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</si>
  <si>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</si>
  <si>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</si>
  <si>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</si>
  <si>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</si>
  <si>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</si>
  <si>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</si>
  <si>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</si>
  <si>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</si>
  <si>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</si>
  <si>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</si>
  <si>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</si>
  <si>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</si>
  <si>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</si>
  <si>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</si>
  <si>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</si>
  <si>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</si>
  <si>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</si>
  <si>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</si>
  <si>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</si>
  <si>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</si>
  <si>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</si>
  <si>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</si>
  <si>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</si>
  <si>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</si>
  <si>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</si>
  <si>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</si>
  <si>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</si>
  <si>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</si>
  <si>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</si>
  <si>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</si>
  <si>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</si>
  <si>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</si>
  <si>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</si>
  <si>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</si>
  <si>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</si>
  <si>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</si>
  <si>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</si>
  <si>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</si>
  <si>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</si>
  <si>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</si>
  <si>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</si>
  <si>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</si>
  <si>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</si>
  <si>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</si>
  <si>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</si>
  <si>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</si>
  <si>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</si>
  <si>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</si>
  <si>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</si>
  <si>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</si>
  <si>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</si>
  <si>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</si>
  <si>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</si>
  <si>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</si>
  <si>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</si>
  <si>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</si>
  <si>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</si>
  <si>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</si>
  <si>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</si>
  <si>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</si>
  <si>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</si>
  <si>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</si>
  <si>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</si>
  <si>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</si>
  <si>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</si>
  <si>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</si>
  <si>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</si>
  <si>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</si>
  <si>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</si>
  <si>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</si>
  <si>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</si>
  <si>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</si>
  <si>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</si>
  <si>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</si>
  <si>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</si>
  <si>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</si>
  <si>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</si>
  <si>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</si>
  <si>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</si>
  <si>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</si>
  <si>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</si>
  <si>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</si>
  <si>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</si>
  <si>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</si>
  <si>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</si>
  <si>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</si>
  <si>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</si>
  <si>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</si>
  <si>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</si>
  <si>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</si>
  <si>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</si>
  <si>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</si>
  <si>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</si>
  <si>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</si>
  <si>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</si>
  <si>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</si>
  <si>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</si>
  <si>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</si>
  <si>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</si>
  <si>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</si>
  <si>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</si>
  <si>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</si>
  <si>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</si>
  <si>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</si>
  <si>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</si>
  <si>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</si>
  <si>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</si>
  <si>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</si>
  <si>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</si>
  <si>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</si>
  <si>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</si>
  <si>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</si>
  <si>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</si>
  <si>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</si>
  <si>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</si>
  <si>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</si>
  <si>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</si>
  <si>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</si>
  <si>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</si>
  <si>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</si>
  <si>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</si>
  <si>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</si>
  <si>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</si>
  <si>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</si>
  <si>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</si>
  <si>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</si>
  <si>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</si>
  <si>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</si>
  <si>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</si>
  <si>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</si>
  <si>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</si>
  <si>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</si>
  <si>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</si>
  <si>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</si>
  <si>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</si>
  <si>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</si>
  <si>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</si>
  <si>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</si>
  <si>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</si>
  <si>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</si>
  <si>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</si>
  <si>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</si>
  <si>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</si>
  <si>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</si>
  <si>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</si>
  <si>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</si>
  <si>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</si>
  <si>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</si>
  <si>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</si>
  <si>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</si>
  <si>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</si>
  <si>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</si>
  <si>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</si>
  <si>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</si>
  <si>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</si>
  <si>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</si>
  <si>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</si>
  <si>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</si>
  <si>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</si>
  <si>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</si>
  <si>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</si>
  <si>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</si>
  <si>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</si>
  <si>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</si>
  <si>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</si>
  <si>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</si>
  <si>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</si>
  <si>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</si>
  <si>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</si>
  <si>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</si>
  <si>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</si>
  <si>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</si>
  <si>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</si>
  <si>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</si>
  <si>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</si>
  <si>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</si>
  <si>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</si>
  <si>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</si>
  <si>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</si>
  <si>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</si>
  <si>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</si>
  <si>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</si>
  <si>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</si>
  <si>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</si>
  <si>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</si>
  <si>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</si>
  <si>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</si>
  <si>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</si>
  <si>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</si>
  <si>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</si>
  <si>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</si>
  <si>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</si>
  <si>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</si>
  <si>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</si>
  <si>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</si>
  <si>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</si>
  <si>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</si>
  <si>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</si>
  <si>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</si>
  <si>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</si>
  <si>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</si>
  <si>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</si>
  <si>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</si>
  <si>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</si>
  <si>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</si>
  <si>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</si>
  <si>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</si>
  <si>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</si>
  <si>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</si>
  <si>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</si>
  <si>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</si>
  <si>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</si>
  <si>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</si>
  <si>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</si>
  <si>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</si>
  <si>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</si>
  <si>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</si>
  <si>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</si>
  <si>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</si>
  <si>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</si>
  <si>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</si>
  <si>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</si>
  <si>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</si>
  <si>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</si>
  <si>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</si>
  <si>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</si>
  <si>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</si>
  <si>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</si>
  <si>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</si>
  <si>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</si>
  <si>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</si>
  <si>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</si>
  <si>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</si>
  <si>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</si>
  <si>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</si>
  <si>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</si>
  <si>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</si>
  <si>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</si>
  <si>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</si>
  <si>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</si>
  <si>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</si>
  <si>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</si>
  <si>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</si>
  <si>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</si>
  <si>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</si>
  <si>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</si>
  <si>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</si>
  <si>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</si>
  <si>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</si>
  <si>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</si>
  <si>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</si>
  <si>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</si>
  <si>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</si>
  <si>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</si>
  <si>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</si>
  <si>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</si>
  <si>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</si>
  <si>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</si>
  <si>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</si>
  <si>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</si>
  <si>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</si>
  <si>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</si>
  <si>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</si>
  <si>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</si>
  <si>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</si>
  <si>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</si>
  <si>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</si>
  <si>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</si>
  <si>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</si>
  <si>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</si>
  <si>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</si>
  <si>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</si>
  <si>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</si>
  <si>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</si>
  <si>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</si>
  <si>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</si>
  <si>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</si>
  <si>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</si>
  <si>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</si>
  <si>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</si>
  <si>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</si>
  <si>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</si>
  <si>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</si>
  <si>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</si>
  <si>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</si>
  <si>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</si>
  <si>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</si>
  <si>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</si>
  <si>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</si>
  <si>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</si>
  <si>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</si>
  <si>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</si>
  <si>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</si>
  <si>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</si>
  <si>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</si>
  <si>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</si>
  <si>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</si>
  <si>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</si>
  <si>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</si>
  <si>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</si>
  <si>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</si>
  <si>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</si>
  <si>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</si>
  <si>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</si>
  <si>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</si>
  <si>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</si>
  <si>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</si>
  <si>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</si>
  <si>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</si>
  <si>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</si>
  <si>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</si>
  <si>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</si>
  <si>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</si>
  <si>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</si>
  <si>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</si>
  <si>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</si>
  <si>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</si>
  <si>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</si>
  <si>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</si>
  <si>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</si>
  <si>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</si>
  <si>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</si>
  <si>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</si>
  <si>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</si>
  <si>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</si>
  <si>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</si>
  <si>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</si>
  <si>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</si>
  <si>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</si>
  <si>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</si>
  <si>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</si>
  <si>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</si>
  <si>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</si>
  <si>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</si>
  <si>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</si>
  <si>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</si>
  <si>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</si>
  <si>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</si>
  <si>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</si>
  <si>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</si>
  <si>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</si>
  <si>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</si>
  <si>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</si>
  <si>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</si>
  <si>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</si>
  <si>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</si>
  <si>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</si>
  <si>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</si>
  <si>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</si>
  <si>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</si>
  <si>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</si>
  <si>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</si>
  <si>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</si>
  <si>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</si>
  <si>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</si>
  <si>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</si>
  <si>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</si>
  <si>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</si>
  <si>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</si>
  <si>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</si>
  <si>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</si>
  <si>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</si>
  <si>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</si>
  <si>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</si>
  <si>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</si>
  <si>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</si>
  <si>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</si>
  <si>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</si>
  <si>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</si>
  <si>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</si>
  <si>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</si>
  <si>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</si>
  <si>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</si>
  <si>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</si>
  <si>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</si>
  <si>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</si>
  <si>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</si>
  <si>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</si>
  <si>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</si>
  <si>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</si>
  <si>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</si>
  <si>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</si>
  <si>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</si>
  <si>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</si>
  <si>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</si>
  <si>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</si>
  <si>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</si>
  <si>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</si>
  <si>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</si>
  <si>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</si>
  <si>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</si>
  <si>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</si>
  <si>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</si>
  <si>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</si>
  <si>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</si>
  <si>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</si>
  <si>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</si>
  <si>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</si>
  <si>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</si>
  <si>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</si>
  <si>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</si>
  <si>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</si>
  <si>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</si>
  <si>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</si>
  <si>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</si>
  <si>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</si>
  <si>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</si>
  <si>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</si>
  <si>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</si>
  <si>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</si>
  <si>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</si>
  <si>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</si>
  <si>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</si>
  <si>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</si>
  <si>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</si>
  <si>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</si>
  <si>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</si>
  <si>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</si>
  <si>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</si>
  <si>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</si>
  <si>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</si>
  <si>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</si>
  <si>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</si>
  <si>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</si>
  <si>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</si>
  <si>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</si>
  <si>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</si>
  <si>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</si>
  <si>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</si>
  <si>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</si>
  <si>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</si>
  <si>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</si>
  <si>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</si>
  <si>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</si>
  <si>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</si>
  <si>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</si>
  <si>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</si>
  <si>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</si>
  <si>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</si>
  <si>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</si>
  <si>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</si>
  <si>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</si>
  <si>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</si>
  <si>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</si>
  <si>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</si>
  <si>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</si>
  <si>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</si>
  <si>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</si>
  <si>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</si>
  <si>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</si>
  <si>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</si>
  <si>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</si>
  <si>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</si>
  <si>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</si>
  <si>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</si>
  <si>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</si>
  <si>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</si>
  <si>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</si>
  <si>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</si>
  <si>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</si>
  <si>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</si>
  <si>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</si>
  <si>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</si>
  <si>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</si>
  <si>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</si>
  <si>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</si>
  <si>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</si>
  <si>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</si>
  <si>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</si>
  <si>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</si>
  <si>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</si>
  <si>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</si>
  <si>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</si>
  <si>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</si>
  <si>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</si>
  <si>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</si>
  <si>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</si>
  <si>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</si>
  <si>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</si>
  <si>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</si>
  <si>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</si>
  <si>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</si>
  <si>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</si>
  <si>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</si>
  <si>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</si>
  <si>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</si>
  <si>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</si>
  <si>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</si>
  <si>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</si>
  <si>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</si>
  <si>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</si>
  <si>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</si>
  <si>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</si>
  <si>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</si>
  <si>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</si>
  <si>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</si>
  <si>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</si>
  <si>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</si>
  <si>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</si>
  <si>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</si>
  <si>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</si>
  <si>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</si>
  <si>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</si>
  <si>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</si>
  <si>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</si>
  <si>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</si>
  <si>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</si>
  <si>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</si>
  <si>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</si>
  <si>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</si>
  <si>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</si>
  <si>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</si>
  <si>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</si>
  <si>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</si>
  <si>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</si>
  <si>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</si>
  <si>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</si>
  <si>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</si>
  <si>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</si>
  <si>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</si>
  <si>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</si>
  <si>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</si>
  <si>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</si>
  <si>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</si>
  <si>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</si>
  <si>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</si>
  <si>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</si>
  <si>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</si>
  <si>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</si>
  <si>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</si>
  <si>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</si>
  <si>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</si>
  <si>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</si>
  <si>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</si>
  <si>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</si>
  <si>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</si>
  <si>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</si>
  <si>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</si>
  <si>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</si>
  <si>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</si>
  <si>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</si>
  <si>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</si>
  <si>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</si>
  <si>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</si>
  <si>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</si>
  <si>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</si>
  <si>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</si>
  <si>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</si>
  <si>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</si>
  <si>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</si>
  <si>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</si>
  <si>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</si>
  <si>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</si>
  <si>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</si>
  <si>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</si>
  <si>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</si>
  <si>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</si>
  <si>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</si>
  <si>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</si>
  <si>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</si>
  <si>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</si>
  <si>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</si>
  <si>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</si>
  <si>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</si>
  <si>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</si>
  <si>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</si>
  <si>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</si>
  <si>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</si>
  <si>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</si>
  <si>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</si>
  <si>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</si>
  <si>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</si>
  <si>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</si>
  <si>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</si>
  <si>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</si>
  <si>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</si>
  <si>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</si>
  <si>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</si>
  <si>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</si>
  <si>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</si>
  <si>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</si>
  <si>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</si>
  <si>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</si>
  <si>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</si>
  <si>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</si>
  <si>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</si>
  <si>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</si>
  <si>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</si>
  <si>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</si>
  <si>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</si>
  <si>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</si>
  <si>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</si>
  <si>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</si>
  <si>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</si>
  <si>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</si>
  <si>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</si>
  <si>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</si>
  <si>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</si>
  <si>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</si>
  <si>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</si>
  <si>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</si>
  <si>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</si>
  <si>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</si>
  <si>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</si>
  <si>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</si>
  <si>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</si>
  <si>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</si>
  <si>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</si>
  <si>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</si>
  <si>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</si>
  <si>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</si>
  <si>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</si>
  <si>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</si>
  <si>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</si>
  <si>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</si>
  <si>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</si>
  <si>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</si>
  <si>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</si>
  <si>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</si>
  <si>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</si>
  <si>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</si>
  <si>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</si>
  <si>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</si>
  <si>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</si>
  <si>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</si>
  <si>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</si>
  <si>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</si>
  <si>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</si>
  <si>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</si>
  <si>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</si>
  <si>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</si>
  <si>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</si>
  <si>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</si>
  <si>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</si>
  <si>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</si>
  <si>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</si>
  <si>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</si>
  <si>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</si>
  <si>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</si>
  <si>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</si>
  <si>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</si>
  <si>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</si>
  <si>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</si>
  <si>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</si>
  <si>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</si>
  <si>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</si>
  <si>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</si>
  <si>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</si>
  <si>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</si>
  <si>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</si>
  <si>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</si>
  <si>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</si>
  <si>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</si>
  <si>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</si>
  <si>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</si>
  <si>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</si>
  <si>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</si>
  <si>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</si>
  <si>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</si>
  <si>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</si>
  <si>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</si>
  <si>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</si>
  <si>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</si>
  <si>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</si>
  <si>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</si>
  <si>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</si>
  <si>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</si>
  <si>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</si>
  <si>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</si>
  <si>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</si>
  <si>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</si>
  <si>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</si>
  <si>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</si>
  <si>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</si>
  <si>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</si>
  <si>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</si>
  <si>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</si>
  <si>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</si>
  <si>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</si>
  <si>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</si>
  <si>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</si>
  <si>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</si>
  <si>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</si>
  <si>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</si>
  <si>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</si>
  <si>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</si>
  <si>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</si>
  <si>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</si>
  <si>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</si>
  <si>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</si>
  <si>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</si>
  <si>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</si>
  <si>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</si>
  <si>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</si>
  <si>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</si>
  <si>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</si>
  <si>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</si>
  <si>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</si>
  <si>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</si>
  <si>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</si>
  <si>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</si>
  <si>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</si>
  <si>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</si>
  <si>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</si>
  <si>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</si>
  <si>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</si>
  <si>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</si>
  <si>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</si>
  <si>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</si>
  <si>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</si>
  <si>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</si>
  <si>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</si>
  <si>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</si>
  <si>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</si>
  <si>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</si>
  <si>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</si>
  <si>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</si>
  <si>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</si>
  <si>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</si>
  <si>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</si>
  <si>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</si>
  <si>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</si>
  <si>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</si>
  <si>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</si>
  <si>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</si>
  <si>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</si>
  <si>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</si>
  <si>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</si>
  <si>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</si>
  <si>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</si>
  <si>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</si>
  <si>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</si>
  <si>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</si>
  <si>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</si>
  <si>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</si>
  <si>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</si>
  <si>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</si>
  <si>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</si>
  <si>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</si>
  <si>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</si>
  <si>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</si>
  <si>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</si>
  <si>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</si>
  <si>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</si>
  <si>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</si>
  <si>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</si>
  <si>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</si>
  <si>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</si>
  <si>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</si>
  <si>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</si>
  <si>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</si>
  <si>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</si>
  <si>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</si>
  <si>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</si>
  <si>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</si>
  <si>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</si>
  <si>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</si>
  <si>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</si>
  <si>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</si>
  <si>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</si>
  <si>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</si>
  <si>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</si>
  <si>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</si>
  <si>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</si>
  <si>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</si>
  <si>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</si>
  <si>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</si>
  <si>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</si>
  <si>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</si>
  <si>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</si>
  <si>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</si>
  <si>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</si>
  <si>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</si>
  <si>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</si>
  <si>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</si>
  <si>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</si>
  <si>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</si>
  <si>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</si>
  <si>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</si>
  <si>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</si>
  <si>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</si>
  <si>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</si>
  <si>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</si>
  <si>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</si>
  <si>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</si>
  <si>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</si>
  <si>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</si>
  <si>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</si>
  <si>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</si>
  <si>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</si>
  <si>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</si>
  <si>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</si>
  <si>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</si>
  <si>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</si>
  <si>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</si>
  <si>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</si>
  <si>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</si>
  <si>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</si>
  <si>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</si>
  <si>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</si>
  <si>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</si>
  <si>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</si>
  <si>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</si>
  <si>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</si>
  <si>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</si>
  <si>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</si>
  <si>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</si>
  <si>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</si>
  <si>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</si>
  <si>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</si>
  <si>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</si>
  <si>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</si>
  <si>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</si>
  <si>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</si>
  <si>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</si>
  <si>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</si>
  <si>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</si>
  <si>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</si>
  <si>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</si>
  <si>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</si>
  <si>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</si>
  <si>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</si>
  <si>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</si>
  <si>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</si>
  <si>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</si>
  <si>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</si>
  <si>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</si>
  <si>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</si>
  <si>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</si>
  <si>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</si>
  <si>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</si>
  <si>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</si>
  <si>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</si>
  <si>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</si>
  <si>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</si>
  <si>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</si>
  <si>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</si>
  <si>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</si>
  <si>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</si>
  <si>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</si>
  <si>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</si>
  <si>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</si>
  <si>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</si>
  <si>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</si>
  <si>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</si>
  <si>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</si>
  <si>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</si>
  <si>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</si>
  <si>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</si>
  <si>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</si>
  <si>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</si>
  <si>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</si>
  <si>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</si>
  <si>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</si>
  <si>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</si>
  <si>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</si>
  <si>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</si>
  <si>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</si>
  <si>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</si>
  <si>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</si>
  <si>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</si>
  <si>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</si>
  <si>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</si>
  <si>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</si>
  <si>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</si>
  <si>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</si>
  <si>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</si>
  <si>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</si>
  <si>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</si>
  <si>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</si>
  <si>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</si>
  <si>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</si>
  <si>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</si>
  <si>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</si>
  <si>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</si>
  <si>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</si>
  <si>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</si>
  <si>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</si>
  <si>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</si>
  <si>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</si>
  <si>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</si>
  <si>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</si>
  <si>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</si>
  <si>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</si>
  <si>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</si>
  <si>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</si>
  <si>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</si>
  <si>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</si>
  <si>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</si>
  <si>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</si>
  <si>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</si>
  <si>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</si>
  <si>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</si>
  <si>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</si>
  <si>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</si>
  <si>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</si>
  <si>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</si>
  <si>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</si>
  <si>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</si>
  <si>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</si>
  <si>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</si>
  <si>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</si>
  <si>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</si>
  <si>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</si>
  <si>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</si>
  <si>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</si>
  <si>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</si>
  <si>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</si>
  <si>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</si>
  <si>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</si>
  <si>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</si>
  <si>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</si>
  <si>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</si>
  <si>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</si>
  <si>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</si>
  <si>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</si>
  <si>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</si>
  <si>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</si>
  <si>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</si>
  <si>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</si>
  <si>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</si>
  <si>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</si>
  <si>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</si>
  <si>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</si>
  <si>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</si>
  <si>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</si>
  <si>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</si>
  <si>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</si>
  <si>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</si>
  <si>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</si>
  <si>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</si>
  <si>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</si>
  <si>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</si>
  <si>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</si>
  <si>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</si>
  <si>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</si>
  <si>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</si>
  <si>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</si>
  <si>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</si>
  <si>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</si>
  <si>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</si>
  <si>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</si>
  <si>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</si>
  <si>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</si>
  <si>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</si>
  <si>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</si>
  <si>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</si>
  <si>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</si>
  <si>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</si>
  <si>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</si>
  <si>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</si>
  <si>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</si>
  <si>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</si>
  <si>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</si>
  <si>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</si>
  <si>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</si>
  <si>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</si>
  <si>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</si>
  <si>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</si>
  <si>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</si>
  <si>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</si>
  <si>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</si>
  <si>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</si>
  <si>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</si>
  <si>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</si>
  <si>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</si>
  <si>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</si>
  <si>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</si>
  <si>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</si>
  <si>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</si>
  <si>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</si>
  <si>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</si>
  <si>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</si>
  <si>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</si>
  <si>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</si>
  <si>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</si>
  <si>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</si>
  <si>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</si>
  <si>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</si>
  <si>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</si>
  <si>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</si>
  <si>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</si>
  <si>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</si>
  <si>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</si>
  <si>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</si>
  <si>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</si>
  <si>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</si>
  <si>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</si>
  <si>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</si>
  <si>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</si>
  <si>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</si>
  <si>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</si>
  <si>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</si>
  <si>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</si>
  <si>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</si>
  <si>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</si>
  <si>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</si>
  <si>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</si>
  <si>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</si>
  <si>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</si>
  <si>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</si>
  <si>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</si>
  <si>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</si>
  <si>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</si>
  <si>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</si>
  <si>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</si>
  <si>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</si>
  <si>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</si>
  <si>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</si>
  <si>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</si>
  <si>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</si>
  <si>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</si>
  <si>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</si>
  <si>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</si>
  <si>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</si>
  <si>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</si>
  <si>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</si>
  <si>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</si>
  <si>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</si>
  <si>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</si>
  <si>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</si>
  <si>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</si>
  <si>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</si>
  <si>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</si>
  <si>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</si>
  <si>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</si>
  <si>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</si>
  <si>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</si>
  <si>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</si>
  <si>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</si>
  <si>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</si>
  <si>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</si>
  <si>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</si>
  <si>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</si>
  <si>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</si>
  <si>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</si>
  <si>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</si>
  <si>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</si>
  <si>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</si>
  <si>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</si>
  <si>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</si>
  <si>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</si>
  <si>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</si>
  <si>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</si>
  <si>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</si>
  <si>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</si>
  <si>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</si>
  <si>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</si>
  <si>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</si>
  <si>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</si>
  <si>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</si>
  <si>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</si>
  <si>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</si>
  <si>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</si>
  <si>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</si>
  <si>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</si>
  <si>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</si>
  <si>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</si>
  <si>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</si>
  <si>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</si>
  <si>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</si>
  <si>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</si>
  <si>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</si>
  <si>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</si>
  <si>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</si>
  <si>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</si>
  <si>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</si>
  <si>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</si>
  <si>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</si>
  <si>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</si>
  <si>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</si>
  <si>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</si>
  <si>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</si>
  <si>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</si>
  <si>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</si>
  <si>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</si>
  <si>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</si>
  <si>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</si>
  <si>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</si>
  <si>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</si>
  <si>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</si>
  <si>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</si>
  <si>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</si>
  <si>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</si>
  <si>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</si>
  <si>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</si>
  <si>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</si>
  <si>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</si>
  <si>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</si>
  <si>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</si>
  <si>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</si>
  <si>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</si>
  <si>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</si>
  <si>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</si>
  <si>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</si>
  <si>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</si>
  <si>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</si>
  <si>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</si>
  <si>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</si>
  <si>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</si>
  <si>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</si>
  <si>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</si>
  <si>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</si>
  <si>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</si>
  <si>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</si>
  <si>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</si>
  <si>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</si>
  <si>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</si>
  <si>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</si>
  <si>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</si>
  <si>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</si>
  <si>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</si>
  <si>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</si>
  <si>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</si>
  <si>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</si>
  <si>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</si>
  <si>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</si>
  <si>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</si>
  <si>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</si>
  <si>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</si>
  <si>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</si>
  <si>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</si>
  <si>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</si>
  <si>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</si>
  <si>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</si>
  <si>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</si>
  <si>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</si>
  <si>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</si>
  <si>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</si>
  <si>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</si>
  <si>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</si>
  <si>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</si>
  <si>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</si>
  <si>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</si>
  <si>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</si>
  <si>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</si>
  <si>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</si>
  <si>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</si>
  <si>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</si>
  <si>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</si>
  <si>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</si>
  <si>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</si>
  <si>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</si>
  <si>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</si>
  <si>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</si>
  <si>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</si>
  <si>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</si>
  <si>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</si>
  <si>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</si>
  <si>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</si>
  <si>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</si>
  <si>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</si>
  <si>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</si>
  <si>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</si>
  <si>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</si>
  <si>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</si>
  <si>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</si>
  <si>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</si>
  <si>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</si>
  <si>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</si>
  <si>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</si>
  <si>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</si>
  <si>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</si>
  <si>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</si>
  <si>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</si>
  <si>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</si>
  <si>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</si>
  <si>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</si>
  <si>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</si>
  <si>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</si>
  <si>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</si>
  <si>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</si>
  <si>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</si>
  <si>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</si>
  <si>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</si>
  <si>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</si>
  <si>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</si>
  <si>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</si>
  <si>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</si>
  <si>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</si>
  <si>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</si>
  <si>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</si>
  <si>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</si>
  <si>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</si>
  <si>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</si>
  <si>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</si>
  <si>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</si>
  <si>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</si>
  <si>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</si>
  <si>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</si>
  <si>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</si>
  <si>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</si>
  <si>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</si>
  <si>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</si>
  <si>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</si>
  <si>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</si>
  <si>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</si>
  <si>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</si>
  <si>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</si>
  <si>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</si>
  <si>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</si>
  <si>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</si>
  <si>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</si>
  <si>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</si>
  <si>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</si>
  <si>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</si>
  <si>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</si>
  <si>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</si>
  <si>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</si>
  <si>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</si>
  <si>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</si>
  <si>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</si>
  <si>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</si>
  <si>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</si>
  <si>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</si>
  <si>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</si>
  <si>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</si>
  <si>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</si>
  <si>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</si>
  <si>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</si>
  <si>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</si>
  <si>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</si>
  <si>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</si>
  <si>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</si>
  <si>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</si>
  <si>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</si>
  <si>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</si>
  <si>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</si>
  <si>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</si>
  <si>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</si>
  <si>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</si>
  <si>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</si>
  <si>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</si>
  <si>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</si>
  <si>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</si>
  <si>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</si>
  <si>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</si>
  <si>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</si>
  <si>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</si>
  <si>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</si>
  <si>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</si>
  <si>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</si>
  <si>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</si>
  <si>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</si>
  <si>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</si>
  <si>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</si>
  <si>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</si>
  <si>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</si>
  <si>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</si>
  <si>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</si>
  <si>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</si>
  <si>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</si>
  <si>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</si>
  <si>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</si>
  <si>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</si>
  <si>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</si>
  <si>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</si>
  <si>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</si>
  <si>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</si>
  <si>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</si>
  <si>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</si>
  <si>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</si>
  <si>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</si>
  <si>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</si>
  <si>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</si>
  <si>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</si>
  <si>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</si>
  <si>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</si>
  <si>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</si>
  <si>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</si>
  <si>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</si>
  <si>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</si>
  <si>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</si>
  <si>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</si>
  <si>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</si>
  <si>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</si>
  <si>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</si>
  <si>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</si>
  <si>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</si>
  <si>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</si>
  <si>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</si>
  <si>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</si>
  <si>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</si>
  <si>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</si>
  <si>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</si>
  <si>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</si>
  <si>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</si>
  <si>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</si>
  <si>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</si>
  <si>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</si>
  <si>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</si>
  <si>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</si>
  <si>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</si>
  <si>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</si>
  <si>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</si>
  <si>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</si>
  <si>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</si>
  <si>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</si>
  <si>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</si>
  <si>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</si>
  <si>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</si>
  <si>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</si>
  <si>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</si>
  <si>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</si>
  <si>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</si>
  <si>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</si>
  <si>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</si>
  <si>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</si>
  <si>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</si>
  <si>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</si>
  <si>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</si>
  <si>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</si>
  <si>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</si>
  <si>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</si>
  <si>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</si>
  <si>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</si>
  <si>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</si>
  <si>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</si>
  <si>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</si>
  <si>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</si>
  <si>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</si>
  <si>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</si>
  <si>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</si>
  <si>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</si>
  <si>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</si>
  <si>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</si>
  <si>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</si>
  <si>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</si>
  <si>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</si>
  <si>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</si>
  <si>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</si>
  <si>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</si>
  <si>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</si>
  <si>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</si>
  <si>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</si>
  <si>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</si>
  <si>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</si>
  <si>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</si>
  <si>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</si>
  <si>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</si>
  <si>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</si>
  <si>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</si>
  <si>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</si>
  <si>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</si>
  <si>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</si>
  <si>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</si>
  <si>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</si>
  <si>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</si>
  <si>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</si>
  <si>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</si>
  <si>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</si>
  <si>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</si>
  <si>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</si>
  <si>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</si>
  <si>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</si>
  <si>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</si>
  <si>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</si>
  <si>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</si>
  <si>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</si>
  <si>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</si>
  <si>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</si>
  <si>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</si>
  <si>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</si>
  <si>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</si>
  <si>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</si>
  <si>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</si>
  <si>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</si>
  <si>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</si>
  <si>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</si>
  <si>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</si>
  <si>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</si>
  <si>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</si>
  <si>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</si>
  <si>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</si>
  <si>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</si>
  <si>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</si>
  <si>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</si>
  <si>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</si>
  <si>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</si>
  <si>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</si>
  <si>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</si>
  <si>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</si>
  <si>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</si>
  <si>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</si>
  <si>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</si>
  <si>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</si>
  <si>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</si>
  <si>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</si>
  <si>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</si>
  <si>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</si>
  <si>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</si>
  <si>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</si>
  <si>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</si>
  <si>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</si>
  <si>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</si>
  <si>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</si>
  <si>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</si>
  <si>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</si>
  <si>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</si>
  <si>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</si>
  <si>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</si>
  <si>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</si>
  <si>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</si>
  <si>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</si>
  <si>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</si>
  <si>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</si>
  <si>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</si>
  <si>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</si>
  <si>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</si>
  <si>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</si>
  <si>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</si>
  <si>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</si>
  <si>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</si>
  <si>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</si>
  <si>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</si>
  <si>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</si>
  <si>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</si>
  <si>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</si>
  <si>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</si>
  <si>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</si>
  <si>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</si>
  <si>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</si>
  <si>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</si>
  <si>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</si>
  <si>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</si>
  <si>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</si>
  <si>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</si>
  <si>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</si>
  <si>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</si>
  <si>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</si>
  <si>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</si>
  <si>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</si>
  <si>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</si>
  <si>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</si>
  <si>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</si>
  <si>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</si>
  <si>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</si>
  <si>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</si>
  <si>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</si>
  <si>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</si>
  <si>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</si>
  <si>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</si>
  <si>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</si>
  <si>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</si>
  <si>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</si>
  <si>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</si>
  <si>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</si>
  <si>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</si>
  <si>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</si>
  <si>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</si>
  <si>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</si>
  <si>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</si>
  <si>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</si>
  <si>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</si>
  <si>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</si>
  <si>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</si>
  <si>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</si>
  <si>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</si>
  <si>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</si>
  <si>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</si>
  <si>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</si>
  <si>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</si>
  <si>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</si>
  <si>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</si>
  <si>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</si>
  <si>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</si>
  <si>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</si>
  <si>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</si>
  <si>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</si>
  <si>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</si>
  <si>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</si>
  <si>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</si>
  <si>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</si>
  <si>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</si>
  <si>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</si>
  <si>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</si>
  <si>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</si>
  <si>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</si>
  <si>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</si>
  <si>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</si>
  <si>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</si>
  <si>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</si>
  <si>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</si>
  <si>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</si>
  <si>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</si>
  <si>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</si>
  <si>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</si>
  <si>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</si>
  <si>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</si>
  <si>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</si>
  <si>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</si>
  <si>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</si>
  <si>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</si>
  <si>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</si>
  <si>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</si>
  <si>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</si>
  <si>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</si>
  <si>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</si>
  <si>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</si>
  <si>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</si>
  <si>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</si>
  <si>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</si>
  <si>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</si>
  <si>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</si>
  <si>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</si>
  <si>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</si>
  <si>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</si>
  <si>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</si>
  <si>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</si>
  <si>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</si>
  <si>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</si>
  <si>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</si>
  <si>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</si>
  <si>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</si>
  <si>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</si>
  <si>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</si>
  <si>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</si>
  <si>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</si>
  <si>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</si>
  <si>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</si>
  <si>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</si>
  <si>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</si>
  <si>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</si>
  <si>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</si>
  <si>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</si>
  <si>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</si>
  <si>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</si>
  <si>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</si>
  <si>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</si>
  <si>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</si>
  <si>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</si>
  <si>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</si>
  <si>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</si>
  <si>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</si>
  <si>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</si>
  <si>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</si>
  <si>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</si>
  <si>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</si>
  <si>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</si>
  <si>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</si>
  <si>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</si>
  <si>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</si>
  <si>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</si>
  <si>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</si>
  <si>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</si>
  <si>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</si>
  <si>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</si>
  <si>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</si>
  <si>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</si>
  <si>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</si>
  <si>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</si>
  <si>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</si>
  <si>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</si>
  <si>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</si>
  <si>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</si>
  <si>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</si>
  <si>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</si>
  <si>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</si>
  <si>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</si>
  <si>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</si>
  <si>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</si>
  <si>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</si>
  <si>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</si>
  <si>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</si>
  <si>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</si>
  <si>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</si>
  <si>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</si>
  <si>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</si>
  <si>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</si>
  <si>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</si>
  <si>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</si>
  <si>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</si>
  <si>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</si>
  <si>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</si>
  <si>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</si>
  <si>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</si>
  <si>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</si>
  <si>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</si>
  <si>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</si>
  <si>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</si>
  <si>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</si>
  <si>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</si>
  <si>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</si>
  <si>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</si>
  <si>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</si>
  <si>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</si>
  <si>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</si>
  <si>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</si>
  <si>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</si>
  <si>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</si>
  <si>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</si>
  <si>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</si>
  <si>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</si>
  <si>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</si>
  <si>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</si>
  <si>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</si>
  <si>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</si>
  <si>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</si>
  <si>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</si>
  <si>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</si>
  <si>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</si>
  <si>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</si>
  <si>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</si>
  <si>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</si>
  <si>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</si>
  <si>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</si>
  <si>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</si>
  <si>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</si>
  <si>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</si>
  <si>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</si>
  <si>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</si>
  <si>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</si>
  <si>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</si>
  <si>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</si>
  <si>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</si>
  <si>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</si>
  <si>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</si>
  <si>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</si>
  <si>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</si>
  <si>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</si>
  <si>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</si>
  <si>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</si>
  <si>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</si>
  <si>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</si>
  <si>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</si>
  <si>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</si>
  <si>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</si>
  <si>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</si>
  <si>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</si>
  <si>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</si>
  <si>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</si>
  <si>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</si>
  <si>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</si>
  <si>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</si>
  <si>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</si>
  <si>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</si>
  <si>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</si>
  <si>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</si>
  <si>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</si>
  <si>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</si>
  <si>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</si>
  <si>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</si>
  <si>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</si>
  <si>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</si>
  <si>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</si>
  <si>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</si>
  <si>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</si>
  <si>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</si>
  <si>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</si>
  <si>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</si>
  <si>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</si>
  <si>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</si>
  <si>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</si>
  <si>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</si>
  <si>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</si>
  <si>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</si>
  <si>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</si>
  <si>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</si>
  <si>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</si>
  <si>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</si>
  <si>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</si>
  <si>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</si>
  <si>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</si>
  <si>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</si>
  <si>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</si>
  <si>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</si>
  <si>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</si>
  <si>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</si>
  <si>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</si>
  <si>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</si>
  <si>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</si>
  <si>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</si>
  <si>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</si>
  <si>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</si>
  <si>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</si>
  <si>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</si>
  <si>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</si>
  <si>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</si>
  <si>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</si>
  <si>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</si>
  <si>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</si>
  <si>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</si>
  <si>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</si>
  <si>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</si>
  <si>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</si>
  <si>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</si>
  <si>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</si>
  <si>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</si>
  <si>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</si>
  <si>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</si>
  <si>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</si>
  <si>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</si>
  <si>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</si>
  <si>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</si>
  <si>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</si>
  <si>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</si>
  <si>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</si>
  <si>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</si>
  <si>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</si>
  <si>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</si>
  <si>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</si>
  <si>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</si>
  <si>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</si>
  <si>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</si>
  <si>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</si>
  <si>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</si>
  <si>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</si>
  <si>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</si>
  <si>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</si>
  <si>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</si>
  <si>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</si>
  <si>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</si>
  <si>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</si>
  <si>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</si>
  <si>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</si>
  <si>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</si>
  <si>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</si>
  <si>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</si>
  <si>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</si>
  <si>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</si>
  <si>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</si>
  <si>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</si>
  <si>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</si>
  <si>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</si>
  <si>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</si>
  <si>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</si>
  <si>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</si>
  <si>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</si>
  <si>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</si>
  <si>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</si>
  <si>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</si>
  <si>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</si>
  <si>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</si>
  <si>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</si>
  <si>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</si>
  <si>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</si>
  <si>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</si>
  <si>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</si>
  <si>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</si>
  <si>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</si>
  <si>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</si>
  <si>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</si>
  <si>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</si>
  <si>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</si>
  <si>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</si>
  <si>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</si>
  <si>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</si>
  <si>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</si>
  <si>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</si>
  <si>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</si>
  <si>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</si>
  <si>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</si>
  <si>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</si>
  <si>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</si>
  <si>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</si>
  <si>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</si>
  <si>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</si>
  <si>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</si>
  <si>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</si>
  <si>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</si>
  <si>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</si>
  <si>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</si>
  <si>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</si>
  <si>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</si>
  <si>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</si>
  <si>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</si>
  <si>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</si>
  <si>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</si>
  <si>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</si>
  <si>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</si>
  <si>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</si>
  <si>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</si>
  <si>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</si>
  <si>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</si>
  <si>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</si>
  <si>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</si>
  <si>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</si>
  <si>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</si>
  <si>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</si>
  <si>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</si>
  <si>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</si>
  <si>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</si>
  <si>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</si>
  <si>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</si>
  <si>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</si>
  <si>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</si>
  <si>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</si>
  <si>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</si>
  <si>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</si>
  <si>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</si>
  <si>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</si>
  <si>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</si>
  <si>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</si>
  <si>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</si>
  <si>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</si>
  <si>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</si>
  <si>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</si>
  <si>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</si>
  <si>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</si>
  <si>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</si>
  <si>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</si>
  <si>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</si>
  <si>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</si>
  <si>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</si>
  <si>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</si>
  <si>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</si>
  <si>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</si>
  <si>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</si>
  <si>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</si>
  <si>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</si>
  <si>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</si>
  <si>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</si>
  <si>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</si>
  <si>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</si>
  <si>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</si>
  <si>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</si>
  <si>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</si>
  <si>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</si>
  <si>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</si>
  <si>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</si>
  <si>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</si>
  <si>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</si>
  <si>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</si>
  <si>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</si>
  <si>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</si>
  <si>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</si>
  <si>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</si>
  <si>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</si>
  <si>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</si>
  <si>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</si>
  <si>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</si>
  <si>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</si>
  <si>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</si>
  <si>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</si>
  <si>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</si>
  <si>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</si>
  <si>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</si>
  <si>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</si>
  <si>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</si>
  <si>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</si>
  <si>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</si>
  <si>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</si>
  <si>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</si>
  <si>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</si>
  <si>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</si>
  <si>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</si>
  <si>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</si>
  <si>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</si>
  <si>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</si>
  <si>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</si>
  <si>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</si>
  <si>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</si>
  <si>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</si>
  <si>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</si>
  <si>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</si>
  <si>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</si>
  <si>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</si>
  <si>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</si>
  <si>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</si>
  <si>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</si>
  <si>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</si>
  <si>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</si>
  <si>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</si>
  <si>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</si>
  <si>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</si>
  <si>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</si>
  <si>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</si>
  <si>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</si>
  <si>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</si>
  <si>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</si>
  <si>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</si>
  <si>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</si>
  <si>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</si>
  <si>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</si>
  <si>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</si>
  <si>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</si>
  <si>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</si>
  <si>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</si>
  <si>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</si>
  <si>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</si>
  <si>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</si>
  <si>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</si>
  <si>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</si>
  <si>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</si>
  <si>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</si>
  <si>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</si>
  <si>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</si>
  <si>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</si>
  <si>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</si>
  <si>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</si>
  <si>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</si>
  <si>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</si>
  <si>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</si>
  <si>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</si>
  <si>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</si>
  <si>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</si>
  <si>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</si>
  <si>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</si>
  <si>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</si>
  <si>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</si>
  <si>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</si>
  <si>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</si>
  <si>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</si>
  <si>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</si>
  <si>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</si>
  <si>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</si>
  <si>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</si>
  <si>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</si>
  <si>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</si>
  <si>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</si>
  <si>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</si>
  <si>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</si>
  <si>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</si>
  <si>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</si>
  <si>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</si>
  <si>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</si>
  <si>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</si>
  <si>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</si>
  <si>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</si>
  <si>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</si>
  <si>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</si>
  <si>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</si>
  <si>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</si>
  <si>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</si>
  <si>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</si>
  <si>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</si>
  <si>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</si>
  <si>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</si>
  <si>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</si>
  <si>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</si>
  <si>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</si>
  <si>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</si>
  <si>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</si>
  <si>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</si>
  <si>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</si>
  <si>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</si>
  <si>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</si>
  <si>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</si>
  <si>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</si>
  <si>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</si>
  <si>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</si>
  <si>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</si>
  <si>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</si>
  <si>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</si>
  <si>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</si>
  <si>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</si>
  <si>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</si>
  <si>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</si>
  <si>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</si>
  <si>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</si>
  <si>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</si>
  <si>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</si>
  <si>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</si>
  <si>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</si>
  <si>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</si>
  <si>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</si>
  <si>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</si>
  <si>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</si>
  <si>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</si>
  <si>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</si>
  <si>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</si>
  <si>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</si>
  <si>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</si>
  <si>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</si>
  <si>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</si>
  <si>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</si>
  <si>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</si>
  <si>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</si>
  <si>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</si>
  <si>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</si>
  <si>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</si>
  <si>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</si>
  <si>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</si>
  <si>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</si>
  <si>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</si>
  <si>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</si>
  <si>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</si>
  <si>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</si>
  <si>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</si>
  <si>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</si>
  <si>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</si>
  <si>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</si>
  <si>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</si>
  <si>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</si>
  <si>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</si>
  <si>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</si>
  <si>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</si>
  <si>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</si>
  <si>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</si>
  <si>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</si>
  <si>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</si>
  <si>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</si>
  <si>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</si>
  <si>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</si>
  <si>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</si>
  <si>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</si>
  <si>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</si>
  <si>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</si>
  <si>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</si>
  <si>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</si>
  <si>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</si>
  <si>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</si>
  <si>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</si>
  <si>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</si>
  <si>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</si>
  <si>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</si>
  <si>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</si>
  <si>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</si>
  <si>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</si>
  <si>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</si>
  <si>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</si>
  <si>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</si>
  <si>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</si>
  <si>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</si>
  <si>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</si>
  <si>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</si>
  <si>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</si>
  <si>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</si>
  <si>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</si>
  <si>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</si>
  <si>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</si>
  <si>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</si>
  <si>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</si>
  <si>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</si>
  <si>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</si>
  <si>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</si>
  <si>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</si>
  <si>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</si>
  <si>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</si>
  <si>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</si>
  <si>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</si>
  <si>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</si>
  <si>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</si>
  <si>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</si>
  <si>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</si>
  <si>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</si>
  <si>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</si>
  <si>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</si>
  <si>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</si>
  <si>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</si>
  <si>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</si>
  <si>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</si>
  <si>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</si>
  <si>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</si>
  <si>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</si>
  <si>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</si>
  <si>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</si>
  <si>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</si>
  <si>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</si>
  <si>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</si>
  <si>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</si>
  <si>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</si>
  <si>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</si>
  <si>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</si>
  <si>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</si>
  <si>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</si>
  <si>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</si>
  <si>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</si>
  <si>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</si>
  <si>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</si>
  <si>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</si>
  <si>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</si>
  <si>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</si>
  <si>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</si>
  <si>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</si>
  <si>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</si>
  <si>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</si>
  <si>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</si>
  <si>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</si>
  <si>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</si>
  <si>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</si>
  <si>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</si>
  <si>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</si>
  <si>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</si>
  <si>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</si>
  <si>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</si>
  <si>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</si>
  <si>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</si>
  <si>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</si>
  <si>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</si>
  <si>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</si>
  <si>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</si>
  <si>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</si>
  <si>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</si>
  <si>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</si>
  <si>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</si>
  <si>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</si>
  <si>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</si>
  <si>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</si>
  <si>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</si>
  <si>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</si>
  <si>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</si>
  <si>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</si>
  <si>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</si>
  <si>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</si>
  <si>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</si>
  <si>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</si>
  <si>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</si>
  <si>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</si>
  <si>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</si>
  <si>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</si>
  <si>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</si>
  <si>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</si>
  <si>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</si>
  <si>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</si>
  <si>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</si>
  <si>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</si>
  <si>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</si>
  <si>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</si>
  <si>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</si>
  <si>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</si>
  <si>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</si>
  <si>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</si>
  <si>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</si>
  <si>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</si>
  <si>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</si>
  <si>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</si>
  <si>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</si>
  <si>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</si>
  <si>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</si>
  <si>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</si>
  <si>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</si>
  <si>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</si>
  <si>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</si>
  <si>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</si>
  <si>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</si>
  <si>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</si>
  <si>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</si>
  <si>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</si>
  <si>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</si>
  <si>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</si>
  <si>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</si>
  <si>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</si>
  <si>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</si>
  <si>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</si>
  <si>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</si>
  <si>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</si>
  <si>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</si>
  <si>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</si>
  <si>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</si>
  <si>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</si>
  <si>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</si>
  <si>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</si>
  <si>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</si>
  <si>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</si>
  <si>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</si>
  <si>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</si>
  <si>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</si>
  <si>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</si>
  <si>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</si>
  <si>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</si>
  <si>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</si>
  <si>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</si>
  <si>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</si>
  <si>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</si>
  <si>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</si>
  <si>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</si>
  <si>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</si>
  <si>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</si>
  <si>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</si>
  <si>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</si>
  <si>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</si>
  <si>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</si>
  <si>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</si>
  <si>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</si>
  <si>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</si>
  <si>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</si>
  <si>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</si>
  <si>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</si>
  <si>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</si>
  <si>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</si>
  <si>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</si>
  <si>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</si>
  <si>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</si>
  <si>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</si>
  <si>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</si>
  <si>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</si>
  <si>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</si>
  <si>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</si>
  <si>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</si>
  <si>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</si>
  <si>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</si>
  <si>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</si>
  <si>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</si>
  <si>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</si>
  <si>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</si>
  <si>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</si>
  <si>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</si>
  <si>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</si>
  <si>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</si>
  <si>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</si>
  <si>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</si>
  <si>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</si>
  <si>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</si>
  <si>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</si>
  <si>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</si>
  <si>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</si>
  <si>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</si>
  <si>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</si>
  <si>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</si>
  <si>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</si>
  <si>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</si>
  <si>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</si>
  <si>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</si>
  <si>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</si>
  <si>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</si>
  <si>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</si>
  <si>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</si>
  <si>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</si>
  <si>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</si>
  <si>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</si>
  <si>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</si>
  <si>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</si>
  <si>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</si>
  <si>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</si>
  <si>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</si>
  <si>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</si>
  <si>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</si>
  <si>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</si>
  <si>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</si>
  <si>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</si>
  <si>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</si>
  <si>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</si>
  <si>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</si>
  <si>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</si>
  <si>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</si>
  <si>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</si>
  <si>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</si>
  <si>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</si>
  <si>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</si>
  <si>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</si>
  <si>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</si>
  <si>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</si>
  <si>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</si>
  <si>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</si>
  <si>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</si>
  <si>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</si>
  <si>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</si>
  <si>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</si>
  <si>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</si>
  <si>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</si>
  <si>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</si>
  <si>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</si>
  <si>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</si>
  <si>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</si>
  <si>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</si>
  <si>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</si>
  <si>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</si>
  <si>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</si>
  <si>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</si>
  <si>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</si>
  <si>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</si>
  <si>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</si>
  <si>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</si>
  <si>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</si>
  <si>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</si>
  <si>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</si>
  <si>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</si>
  <si>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</si>
  <si>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</si>
  <si>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</si>
  <si>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</si>
  <si>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</si>
  <si>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</si>
  <si>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</si>
  <si>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</si>
  <si>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</si>
  <si>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</si>
  <si>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</si>
  <si>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</si>
  <si>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</si>
  <si>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</si>
  <si>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</si>
  <si>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</si>
  <si>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</si>
  <si>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</si>
  <si>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</si>
  <si>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</si>
  <si>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</si>
  <si>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</si>
  <si>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</si>
  <si>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</si>
  <si>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</si>
  <si>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</si>
  <si>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</si>
  <si>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</si>
  <si>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</si>
  <si>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</si>
  <si>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</si>
  <si>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</si>
  <si>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</si>
  <si>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</si>
  <si>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</si>
  <si>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</si>
  <si>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</si>
  <si>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</si>
  <si>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</si>
  <si>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</si>
  <si>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</si>
  <si>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</si>
  <si>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</si>
  <si>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</si>
  <si>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</si>
  <si>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</si>
  <si>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</si>
  <si>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</si>
  <si>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</si>
  <si>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</si>
  <si>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</si>
  <si>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</si>
  <si>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</si>
  <si>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</si>
  <si>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</si>
  <si>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</si>
  <si>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</si>
  <si>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</si>
  <si>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</si>
  <si>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</si>
  <si>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</si>
  <si>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</si>
  <si>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</si>
  <si>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</si>
  <si>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</si>
  <si>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</si>
  <si>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</si>
  <si>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</si>
  <si>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</si>
  <si>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</si>
  <si>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</si>
  <si>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</si>
  <si>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</si>
  <si>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</si>
  <si>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</si>
  <si>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</si>
  <si>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</si>
  <si>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</si>
  <si>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</si>
  <si>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</si>
  <si>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</si>
  <si>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</si>
  <si>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</si>
  <si>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</si>
  <si>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</si>
  <si>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</si>
  <si>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</si>
  <si>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</si>
  <si>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</si>
  <si>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</si>
  <si>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</si>
  <si>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</si>
  <si>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</si>
  <si>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</si>
  <si>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</si>
  <si>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</si>
  <si>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</si>
  <si>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</si>
  <si>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</si>
  <si>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</si>
  <si>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</si>
  <si>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</si>
  <si>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</si>
  <si>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</si>
  <si>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</si>
  <si>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</si>
  <si>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</si>
  <si>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</si>
  <si>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</si>
  <si>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</si>
  <si>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</si>
  <si>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</si>
  <si>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</si>
  <si>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</si>
  <si>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</si>
  <si>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</si>
  <si>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</si>
  <si>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</si>
  <si>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</si>
  <si>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</si>
  <si>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</si>
  <si>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</si>
  <si>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</si>
  <si>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</si>
  <si>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</si>
  <si>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</si>
  <si>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</si>
  <si>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</si>
  <si>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</si>
  <si>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</si>
  <si>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</si>
  <si>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</si>
  <si>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</si>
  <si>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</si>
  <si>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</si>
  <si>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</si>
  <si>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</si>
  <si>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</si>
  <si>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</si>
  <si>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</si>
  <si>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</si>
  <si>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</si>
  <si>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</si>
  <si>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</si>
  <si>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</si>
  <si>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</si>
  <si>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</si>
  <si>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</si>
  <si>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</si>
  <si>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</si>
  <si>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</si>
  <si>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</si>
  <si>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</si>
  <si>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</si>
  <si>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</si>
  <si>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</si>
  <si>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</si>
  <si>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</si>
  <si>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</si>
  <si>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</si>
  <si>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</si>
  <si>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</si>
  <si>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</si>
  <si>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</si>
  <si>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</si>
  <si>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</si>
  <si>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</si>
  <si>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</si>
  <si>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</si>
  <si>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</si>
  <si>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</si>
  <si>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</si>
  <si>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</si>
  <si>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</si>
  <si>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</si>
  <si>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</si>
  <si>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</si>
  <si>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</si>
  <si>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</si>
  <si>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</si>
  <si>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</si>
  <si>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</si>
  <si>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</si>
  <si>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</si>
  <si>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</si>
  <si>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</si>
  <si>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</si>
  <si>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</si>
  <si>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</si>
  <si>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</si>
  <si>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</si>
  <si>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</si>
  <si>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</si>
  <si>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</si>
  <si>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</si>
  <si>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</si>
  <si>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</si>
  <si>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</si>
  <si>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</si>
  <si>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</si>
  <si>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</si>
  <si>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</si>
  <si>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</si>
  <si>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</si>
  <si>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</si>
  <si>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</si>
  <si>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</si>
  <si>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</si>
  <si>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</si>
  <si>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</si>
  <si>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</si>
  <si>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</si>
  <si>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</si>
  <si>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</si>
  <si>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</si>
  <si>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</si>
  <si>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</si>
  <si>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</si>
  <si>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</si>
  <si>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</si>
  <si>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</si>
  <si>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</si>
  <si>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</si>
  <si>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</si>
  <si>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</si>
  <si>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</si>
  <si>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</si>
  <si>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</si>
  <si>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</si>
  <si>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</si>
  <si>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</si>
  <si>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</si>
  <si>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</si>
  <si>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</si>
  <si>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</si>
  <si>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</si>
  <si>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</si>
  <si>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</si>
  <si>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</si>
  <si>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</si>
  <si>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</si>
  <si>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</si>
  <si>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</si>
  <si>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</si>
  <si>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</si>
  <si>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</si>
  <si>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</si>
  <si>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</si>
  <si>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</si>
  <si>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</si>
  <si>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</si>
  <si>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</si>
  <si>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</si>
  <si>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</si>
  <si>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</si>
  <si>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</si>
  <si>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</si>
  <si>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</si>
  <si>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</si>
  <si>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</si>
  <si>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</si>
  <si>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</si>
  <si>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</si>
  <si>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</si>
  <si>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</si>
  <si>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</si>
  <si>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</si>
  <si>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</si>
  <si>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</si>
  <si>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</si>
  <si>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</si>
  <si>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</si>
  <si>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</si>
  <si>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</si>
  <si>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</si>
  <si>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</si>
  <si>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</si>
  <si>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</si>
  <si>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</si>
  <si>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</si>
  <si>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</si>
  <si>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</si>
  <si>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</si>
  <si>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</si>
  <si>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</si>
  <si>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</si>
  <si>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</si>
  <si>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</si>
  <si>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</si>
  <si>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</si>
  <si>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</si>
  <si>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</si>
  <si>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</si>
  <si>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</si>
  <si>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</si>
  <si>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</si>
  <si>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</si>
  <si>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</si>
  <si>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</si>
  <si>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</si>
  <si>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</si>
  <si>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</si>
  <si>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</si>
  <si>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</si>
  <si>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</si>
  <si>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</si>
  <si>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</si>
  <si>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</si>
  <si>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</si>
  <si>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</si>
  <si>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</si>
  <si>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</si>
  <si>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</si>
  <si>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</si>
  <si>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</si>
  <si>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</si>
  <si>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</si>
  <si>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</si>
  <si>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</si>
  <si>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</si>
  <si>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</si>
  <si>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</si>
  <si>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</si>
  <si>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</si>
  <si>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</si>
  <si>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</si>
  <si>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</si>
  <si>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</si>
  <si>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</si>
  <si>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</si>
  <si>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</si>
  <si>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</si>
  <si>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</si>
  <si>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</si>
  <si>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</si>
  <si>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</si>
  <si>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</si>
  <si>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</si>
  <si>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</si>
  <si>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</si>
  <si>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</si>
  <si>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</si>
  <si>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</si>
  <si>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</si>
  <si>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</si>
  <si>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</si>
  <si>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</si>
  <si>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</si>
  <si>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</si>
  <si>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</si>
  <si>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</si>
  <si>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</si>
  <si>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</si>
  <si>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</si>
  <si>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</si>
  <si>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</si>
  <si>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</si>
  <si>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</si>
  <si>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</si>
  <si>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</si>
  <si>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</si>
  <si>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</si>
  <si>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</si>
  <si>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</si>
  <si>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</si>
  <si>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</si>
  <si>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</si>
  <si>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</si>
  <si>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</si>
  <si>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</si>
  <si>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</si>
  <si>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</si>
  <si>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</si>
  <si>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</si>
  <si>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</si>
  <si>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</si>
  <si>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</si>
  <si>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</si>
  <si>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</si>
  <si>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</si>
  <si>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</si>
  <si>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</si>
  <si>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</si>
  <si>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</si>
  <si>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</si>
  <si>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</si>
  <si>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</si>
  <si>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</si>
  <si>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</si>
  <si>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</si>
  <si>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</si>
  <si>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</si>
  <si>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</si>
  <si>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</si>
  <si>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</si>
  <si>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</si>
  <si>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</si>
  <si>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</si>
  <si>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</si>
  <si>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</si>
  <si>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</si>
  <si>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</si>
  <si>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</si>
  <si>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</si>
  <si>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</si>
  <si>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</si>
  <si>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</si>
  <si>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</si>
  <si>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</si>
  <si>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</si>
  <si>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</si>
  <si>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</si>
  <si>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</si>
  <si>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</si>
  <si>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</si>
  <si>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</si>
  <si>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</si>
  <si>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</si>
  <si>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</si>
  <si>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</si>
  <si>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</si>
  <si>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</si>
  <si>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</si>
  <si>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</si>
  <si>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</si>
  <si>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</si>
  <si>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</si>
  <si>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</si>
  <si>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</si>
  <si>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</si>
  <si>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</si>
  <si>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</si>
  <si>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</si>
  <si>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</si>
  <si>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</si>
  <si>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</si>
  <si>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</si>
  <si>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</si>
  <si>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</si>
  <si>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</si>
  <si>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</si>
  <si>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</si>
  <si>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</si>
  <si>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</si>
  <si>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</si>
  <si>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</si>
  <si>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</si>
  <si>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</si>
  <si>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</si>
  <si>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</si>
  <si>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</si>
  <si>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</si>
  <si>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</si>
  <si>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</si>
  <si>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</si>
  <si>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</si>
  <si>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</si>
  <si>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</si>
  <si>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</si>
  <si>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</si>
  <si>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</si>
  <si>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</si>
  <si>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</si>
  <si>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</si>
  <si>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</si>
  <si>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</si>
  <si>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</si>
  <si>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</si>
  <si>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</si>
  <si>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</si>
  <si>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</si>
  <si>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</si>
  <si>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</si>
  <si>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</si>
  <si>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</si>
  <si>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</si>
  <si>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</si>
  <si>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</si>
  <si>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</si>
  <si>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</si>
  <si>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</si>
  <si>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</si>
  <si>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</si>
  <si>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</si>
  <si>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</si>
  <si>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</si>
  <si>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</si>
  <si>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</si>
  <si>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</si>
  <si>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</si>
  <si>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</si>
  <si>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</si>
  <si>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</si>
  <si>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</si>
  <si>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</si>
  <si>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</si>
  <si>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</si>
  <si>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</si>
  <si>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</si>
  <si>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</si>
  <si>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</si>
  <si>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</si>
  <si>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</si>
  <si>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</si>
  <si>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</si>
  <si>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</si>
  <si>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</si>
  <si>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</si>
  <si>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</si>
  <si>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</si>
  <si>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</si>
  <si>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</si>
  <si>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</si>
  <si>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</si>
  <si>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</si>
  <si>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</si>
  <si>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</si>
  <si>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</si>
  <si>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</si>
  <si>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</si>
  <si>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</si>
  <si>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</si>
  <si>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</si>
  <si>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</si>
  <si>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</si>
  <si>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</si>
  <si>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</si>
  <si>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</si>
  <si>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</si>
  <si>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</si>
  <si>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</si>
  <si>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</si>
  <si>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</si>
  <si>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</si>
  <si>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</si>
  <si>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</si>
  <si>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</si>
  <si>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</si>
  <si>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</si>
  <si>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</si>
  <si>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</si>
  <si>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</si>
  <si>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</si>
  <si>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</si>
  <si>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</si>
  <si>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</si>
  <si>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</si>
  <si>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</si>
  <si>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</si>
  <si>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</si>
  <si>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</si>
  <si>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</si>
  <si>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</si>
  <si>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</si>
  <si>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</si>
  <si>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</si>
  <si>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</si>
  <si>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</si>
  <si>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</si>
  <si>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</si>
  <si>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</si>
  <si>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</si>
  <si>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</si>
  <si>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</si>
  <si>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</si>
  <si>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</si>
  <si>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</si>
  <si>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</si>
  <si>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</si>
  <si>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</si>
  <si>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</si>
  <si>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</si>
  <si>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</si>
  <si>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</si>
  <si>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</si>
  <si>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</si>
  <si>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</si>
  <si>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</si>
  <si>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</si>
  <si>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</si>
  <si>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</si>
  <si>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</si>
  <si>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</si>
  <si>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</si>
  <si>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</si>
  <si>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</si>
  <si>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</si>
  <si>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</si>
  <si>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</si>
  <si>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</si>
  <si>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</si>
  <si>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</si>
  <si>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</si>
  <si>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</si>
  <si>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</si>
  <si>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</si>
  <si>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</si>
  <si>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</si>
  <si>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</si>
  <si>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</si>
  <si>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</si>
  <si>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</si>
  <si>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</si>
  <si>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</si>
  <si>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</si>
  <si>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</si>
  <si>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</si>
  <si>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</si>
  <si>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</si>
  <si>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</si>
  <si>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</si>
  <si>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</si>
  <si>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</si>
  <si>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</si>
  <si>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</si>
  <si>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</si>
  <si>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</si>
  <si>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</si>
  <si>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</si>
  <si>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</si>
  <si>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</si>
  <si>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</si>
  <si>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</si>
  <si>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</si>
  <si>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</si>
  <si>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</si>
  <si>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</si>
  <si>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</si>
  <si>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</si>
  <si>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</si>
  <si>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</si>
  <si>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</si>
  <si>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</si>
  <si>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</si>
  <si>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</si>
  <si>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</si>
  <si>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</si>
  <si>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</si>
  <si>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</si>
  <si>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</si>
  <si>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</si>
  <si>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</si>
  <si>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</si>
  <si>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</si>
  <si>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</si>
  <si>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</si>
  <si>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</si>
  <si>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</si>
  <si>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</si>
  <si>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</si>
  <si>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</si>
  <si>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</si>
  <si>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</si>
  <si>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</si>
  <si>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</si>
  <si>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</si>
  <si>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</si>
  <si>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</si>
  <si>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</si>
  <si>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</si>
  <si>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</si>
  <si>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</si>
  <si>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</si>
  <si>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</si>
  <si>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</si>
  <si>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</si>
  <si>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</si>
  <si>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</si>
  <si>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</si>
  <si>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</si>
  <si>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</si>
  <si>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</si>
  <si>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</si>
  <si>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</si>
  <si>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</si>
  <si>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</si>
  <si>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</si>
  <si>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</si>
  <si>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</si>
  <si>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</si>
  <si>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</si>
  <si>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</si>
  <si>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</si>
  <si>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</si>
  <si>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</si>
  <si>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</si>
  <si>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</si>
  <si>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</si>
  <si>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</si>
  <si>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</si>
  <si>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</si>
  <si>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</si>
  <si>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</si>
  <si>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</si>
  <si>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</si>
  <si>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</si>
  <si>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</si>
  <si>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</si>
  <si>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</si>
  <si>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</si>
  <si>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</si>
  <si>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</si>
  <si>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</si>
  <si>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</si>
  <si>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</si>
  <si>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</si>
  <si>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</si>
  <si>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</si>
  <si>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</si>
  <si>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</si>
  <si>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</si>
  <si>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</si>
  <si>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</si>
  <si>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</si>
  <si>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</si>
  <si>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</si>
  <si>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</si>
  <si>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</si>
  <si>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</si>
  <si>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</si>
  <si>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</si>
  <si>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</si>
  <si>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</si>
  <si>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</si>
  <si>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</si>
  <si>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</si>
  <si>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</si>
  <si>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</si>
  <si>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</si>
  <si>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</si>
  <si>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</si>
  <si>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</si>
  <si>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</si>
  <si>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</si>
  <si>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</si>
  <si>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</si>
  <si>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</si>
  <si>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</si>
  <si>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</si>
  <si>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</si>
  <si>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</si>
  <si>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</si>
  <si>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</si>
  <si>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</si>
  <si>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</si>
  <si>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</si>
  <si>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</si>
  <si>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</si>
  <si>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</si>
  <si>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</si>
  <si>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</si>
  <si>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</si>
  <si>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</si>
  <si>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</si>
  <si>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</si>
  <si>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</si>
  <si>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</si>
  <si>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</si>
  <si>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</si>
  <si>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</si>
  <si>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</si>
  <si>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</si>
  <si>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</si>
  <si>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</si>
  <si>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</si>
  <si>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</si>
  <si>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</si>
  <si>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</si>
  <si>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</si>
  <si>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</si>
  <si>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</si>
  <si>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</si>
  <si>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</si>
  <si>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</si>
  <si>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</si>
  <si>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</si>
  <si>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</si>
  <si>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</si>
  <si>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</si>
  <si>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</si>
  <si>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</si>
  <si>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</si>
  <si>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</si>
  <si>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</si>
  <si>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</si>
  <si>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</si>
  <si>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</si>
  <si>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</si>
  <si>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</si>
  <si>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</si>
  <si>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</si>
  <si>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</si>
  <si>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</si>
  <si>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</si>
  <si>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</si>
  <si>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</si>
  <si>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</si>
  <si>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</si>
  <si>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</si>
  <si>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</si>
  <si>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</si>
  <si>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</si>
  <si>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</si>
  <si>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</si>
  <si>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</si>
  <si>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</si>
  <si>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</si>
  <si>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</si>
  <si>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</si>
  <si>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</si>
  <si>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</si>
  <si>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</si>
  <si>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</si>
  <si>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</si>
  <si>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</si>
  <si>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</si>
  <si>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</si>
  <si>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</si>
  <si>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</si>
  <si>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</si>
  <si>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</si>
  <si>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</si>
  <si>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</si>
  <si>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</si>
  <si>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</si>
  <si>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</si>
  <si>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</si>
  <si>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</si>
  <si>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</si>
  <si>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</si>
  <si>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</si>
  <si>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</si>
  <si>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</si>
  <si>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</si>
  <si>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</si>
  <si>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</si>
  <si>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</si>
  <si>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</si>
  <si>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</si>
  <si>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</si>
  <si>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</si>
  <si>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</si>
  <si>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</si>
  <si>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</si>
  <si>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</si>
  <si>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</si>
  <si>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</si>
  <si>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</si>
  <si>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</si>
  <si>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</si>
  <si>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</si>
  <si>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</si>
  <si>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</si>
  <si>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</si>
  <si>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</si>
  <si>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</si>
  <si>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</si>
  <si>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</si>
  <si>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</si>
  <si>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</si>
  <si>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</si>
  <si>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</si>
  <si>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</si>
  <si>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</si>
  <si>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</si>
  <si>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</si>
  <si>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</si>
  <si>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</si>
  <si>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</si>
  <si>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</si>
  <si>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</si>
  <si>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</si>
  <si>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</si>
  <si>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</si>
  <si>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</si>
  <si>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</si>
  <si>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</si>
  <si>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</si>
  <si>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</si>
  <si>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</si>
  <si>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</si>
  <si>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</si>
  <si>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</si>
  <si>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</si>
  <si>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</si>
  <si>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</si>
  <si>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</si>
  <si>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</si>
  <si>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</si>
  <si>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</si>
  <si>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</si>
  <si>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</si>
  <si>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</si>
  <si>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</si>
  <si>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</si>
  <si>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</si>
  <si>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</si>
  <si>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</si>
  <si>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</si>
  <si>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</si>
  <si>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</si>
  <si>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</si>
  <si>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</si>
  <si>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</si>
  <si>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</si>
  <si>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</si>
  <si>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</si>
  <si>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</si>
  <si>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</si>
  <si>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</si>
  <si>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</si>
  <si>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</si>
  <si>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</si>
  <si>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</si>
  <si>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</si>
  <si>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</si>
  <si>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</si>
  <si>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</si>
  <si>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</si>
  <si>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</si>
  <si>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</si>
  <si>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</si>
  <si>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</si>
  <si>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</si>
  <si>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</si>
  <si>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</si>
  <si>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</si>
  <si>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</si>
  <si>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</si>
  <si>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</si>
  <si>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</si>
  <si>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</si>
  <si>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</si>
  <si>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</si>
  <si>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</si>
  <si>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</si>
  <si>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</si>
  <si>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</si>
  <si>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</si>
  <si>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</si>
  <si>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</si>
  <si>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</si>
  <si>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</si>
  <si>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</si>
  <si>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</si>
  <si>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</si>
  <si>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</si>
  <si>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</si>
  <si>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</si>
  <si>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</si>
  <si>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</si>
  <si>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</si>
  <si>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</si>
  <si>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</si>
  <si>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</si>
  <si>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</si>
  <si>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</si>
  <si>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</si>
  <si>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</si>
  <si>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</si>
  <si>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</si>
  <si>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</si>
  <si>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</si>
  <si>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</si>
  <si>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</si>
  <si>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</si>
  <si>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</si>
  <si>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</si>
  <si>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</si>
  <si>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</si>
  <si>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</si>
  <si>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</si>
  <si>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</si>
  <si>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</si>
  <si>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</si>
  <si>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</si>
  <si>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</si>
  <si>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</si>
  <si>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</si>
  <si>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</si>
  <si>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</si>
  <si>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</si>
  <si>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</si>
  <si>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</si>
  <si>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</si>
  <si>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</si>
  <si>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</si>
  <si>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</si>
  <si>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</si>
  <si>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</si>
  <si>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</si>
  <si>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</si>
  <si>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</si>
  <si>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</si>
  <si>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</si>
  <si>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</si>
  <si>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</si>
  <si>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</si>
  <si>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</si>
  <si>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</si>
  <si>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</si>
  <si>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</si>
  <si>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</si>
  <si>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</si>
  <si>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</si>
  <si>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</si>
  <si>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</si>
  <si>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</si>
  <si>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</si>
  <si>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</si>
  <si>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</si>
  <si>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</si>
  <si>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</si>
  <si>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</si>
  <si>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</si>
  <si>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</si>
  <si>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</si>
  <si>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</si>
  <si>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</si>
  <si>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</si>
  <si>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</si>
  <si>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</si>
  <si>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</si>
  <si>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</si>
  <si>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</si>
  <si>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</si>
  <si>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</si>
  <si>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</si>
  <si>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</si>
  <si>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</si>
  <si>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</si>
  <si>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</si>
  <si>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</si>
  <si>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</si>
  <si>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</si>
  <si>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</si>
  <si>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</si>
  <si>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</si>
  <si>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</si>
  <si>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</si>
  <si>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</si>
  <si>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</si>
  <si>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</si>
  <si>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</si>
  <si>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</si>
  <si>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</si>
  <si>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</si>
  <si>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</si>
  <si>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</si>
  <si>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</si>
  <si>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</si>
  <si>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</si>
  <si>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</si>
  <si>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</si>
  <si>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</si>
  <si>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</si>
  <si>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</si>
  <si>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</si>
  <si>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</si>
  <si>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</si>
  <si>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</si>
  <si>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</si>
  <si>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</si>
  <si>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</si>
  <si>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</si>
  <si>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</si>
  <si>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</si>
  <si>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</si>
  <si>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</si>
  <si>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</si>
  <si>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</si>
  <si>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</si>
  <si>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</si>
  <si>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</si>
  <si>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</si>
  <si>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</si>
  <si>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</si>
  <si>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</si>
  <si>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</si>
  <si>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</si>
  <si>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</si>
  <si>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</si>
  <si>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</si>
  <si>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</si>
  <si>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</si>
  <si>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</si>
  <si>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</si>
  <si>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</si>
  <si>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</si>
  <si>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</si>
  <si>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</si>
  <si>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</si>
  <si>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</si>
  <si>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</si>
  <si>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</si>
  <si>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</si>
  <si>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</si>
  <si>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</si>
  <si>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</si>
  <si>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</si>
  <si>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</si>
  <si>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</si>
  <si>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</si>
  <si>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</si>
  <si>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</si>
  <si>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</si>
  <si>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</si>
  <si>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</si>
  <si>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</si>
  <si>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</si>
  <si>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</si>
  <si>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</si>
  <si>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</si>
  <si>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</si>
  <si>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</si>
  <si>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</si>
  <si>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</si>
  <si>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</si>
  <si>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</si>
  <si>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</si>
  <si>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</si>
  <si>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</si>
  <si>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</si>
  <si>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</si>
  <si>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</si>
  <si>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</si>
  <si>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</si>
  <si>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</si>
  <si>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</si>
  <si>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</si>
  <si>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</si>
  <si>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</si>
  <si>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</si>
  <si>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</si>
  <si>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</si>
  <si>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</si>
  <si>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</si>
  <si>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</si>
  <si>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</si>
  <si>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</si>
  <si>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</si>
  <si>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</si>
  <si>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</si>
  <si>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</si>
  <si>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</si>
  <si>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</si>
  <si>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</si>
  <si>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</si>
  <si>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</si>
  <si>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</si>
  <si>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</si>
  <si>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</si>
  <si>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</si>
  <si>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</si>
  <si>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</si>
  <si>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</si>
  <si>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</si>
  <si>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</si>
  <si>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</si>
  <si>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</si>
  <si>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</si>
  <si>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</si>
  <si>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</si>
  <si>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</si>
  <si>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</si>
  <si>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</si>
  <si>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</si>
  <si>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</si>
  <si>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</si>
  <si>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</si>
  <si>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</si>
  <si>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</si>
  <si>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</si>
  <si>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</si>
  <si>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</si>
  <si>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</si>
  <si>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</si>
  <si>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</si>
  <si>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</si>
  <si>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</si>
  <si>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</si>
  <si>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</si>
  <si>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</si>
  <si>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</si>
  <si>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</si>
  <si>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</si>
  <si>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</si>
  <si>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</si>
  <si>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</si>
  <si>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</si>
  <si>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</si>
  <si>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</si>
  <si>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</si>
  <si>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</si>
  <si>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</si>
  <si>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</si>
  <si>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</si>
  <si>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</si>
  <si>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</si>
  <si>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</si>
  <si>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</si>
  <si>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</si>
  <si>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</si>
  <si>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</si>
  <si>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</si>
  <si>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</si>
  <si>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</si>
  <si>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</si>
  <si>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</si>
  <si>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</si>
  <si>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</si>
  <si>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</si>
  <si>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</si>
  <si>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</si>
  <si>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</si>
  <si>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</si>
  <si>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</si>
  <si>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</si>
  <si>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</si>
  <si>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</si>
  <si>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</si>
  <si>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</si>
  <si>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</si>
  <si>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</si>
  <si>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</si>
  <si>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</si>
  <si>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</si>
  <si>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</si>
  <si>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</si>
  <si>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</si>
  <si>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</si>
  <si>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</si>
  <si>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</si>
  <si>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</si>
  <si>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</si>
  <si>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</si>
  <si>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</si>
  <si>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</si>
  <si>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</si>
  <si>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</si>
  <si>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</si>
  <si>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</si>
  <si>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</si>
  <si>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</si>
  <si>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</si>
  <si>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</si>
  <si>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</si>
  <si>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</si>
  <si>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</si>
  <si>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</si>
  <si>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</si>
  <si>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</si>
  <si>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</si>
  <si>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</si>
  <si>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</si>
  <si>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</si>
  <si>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</si>
  <si>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</si>
  <si>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</si>
  <si>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</si>
  <si>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</si>
  <si>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</si>
  <si>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</si>
  <si>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</si>
  <si>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</si>
  <si>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</si>
  <si>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</si>
  <si>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</si>
  <si>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</si>
  <si>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</si>
  <si>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</si>
  <si>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</si>
  <si>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</si>
  <si>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</si>
  <si>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</si>
  <si>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</si>
  <si>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</si>
  <si>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</si>
  <si>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</si>
  <si>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</si>
  <si>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</si>
  <si>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</si>
  <si>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</si>
  <si>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</si>
  <si>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</si>
  <si>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</si>
  <si>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</si>
  <si>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</si>
  <si>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</si>
  <si>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</si>
  <si>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</si>
  <si>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</si>
  <si>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</si>
  <si>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</si>
  <si>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</si>
  <si>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</si>
  <si>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</si>
  <si>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</si>
  <si>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</si>
  <si>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</si>
  <si>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</si>
  <si>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</si>
  <si>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</si>
  <si>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</si>
  <si>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</si>
  <si>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</si>
  <si>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</si>
  <si>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</si>
  <si>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</si>
  <si>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</si>
  <si>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</si>
  <si>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</si>
  <si>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</si>
  <si>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</si>
  <si>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</si>
  <si>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</si>
  <si>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</si>
  <si>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</si>
  <si>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</si>
  <si>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</si>
  <si>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</si>
  <si>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</si>
  <si>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</si>
  <si>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</si>
  <si>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</si>
  <si>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</si>
  <si>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</si>
  <si>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</si>
  <si>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</si>
  <si>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</si>
  <si>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</si>
  <si>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</si>
  <si>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</si>
  <si>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</si>
  <si>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</si>
  <si>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</si>
  <si>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</si>
  <si>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</si>
  <si>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</si>
  <si>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</si>
  <si>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</si>
  <si>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</si>
  <si>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</si>
  <si>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</si>
  <si>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</si>
  <si>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</si>
  <si>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</si>
  <si>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</si>
  <si>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</si>
  <si>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</si>
  <si>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</si>
  <si>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</si>
  <si>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</si>
  <si>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</si>
  <si>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</si>
  <si>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</si>
  <si>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</si>
  <si>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</si>
  <si>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</si>
  <si>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</si>
  <si>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</si>
  <si>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</si>
  <si>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</si>
  <si>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</si>
  <si>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</si>
  <si>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</si>
  <si>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</si>
  <si>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</si>
  <si>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</si>
  <si>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</si>
  <si>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</si>
  <si>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</si>
  <si>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</si>
  <si>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</si>
  <si>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</si>
  <si>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</si>
  <si>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</si>
  <si>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</si>
  <si>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</si>
  <si>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</si>
  <si>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</si>
  <si>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</si>
  <si>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</si>
  <si>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</si>
  <si>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</si>
  <si>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</si>
  <si>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</si>
  <si>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</si>
  <si>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</si>
  <si>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</si>
  <si>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</si>
  <si>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</si>
  <si>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</si>
  <si>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</si>
  <si>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</si>
  <si>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</si>
  <si>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</si>
  <si>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</si>
  <si>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</si>
  <si>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</si>
  <si>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</si>
  <si>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</si>
  <si>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</si>
  <si>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</si>
  <si>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</si>
  <si>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</si>
  <si>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</si>
  <si>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</si>
  <si>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</si>
  <si>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</si>
  <si>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</si>
  <si>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</si>
  <si>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</si>
  <si>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</si>
  <si>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</si>
  <si>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</si>
  <si>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</si>
  <si>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</si>
  <si>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</si>
  <si>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</si>
  <si>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</si>
  <si>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</si>
  <si>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</si>
  <si>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</si>
  <si>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</si>
  <si>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</si>
  <si>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</si>
  <si>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</si>
  <si>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</si>
  <si>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</si>
  <si>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</si>
  <si>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</si>
  <si>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</si>
  <si>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</si>
  <si>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</si>
  <si>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</si>
  <si>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</si>
  <si>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</si>
  <si>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</si>
  <si>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</si>
  <si>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</si>
  <si>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</si>
  <si>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</si>
  <si>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</si>
  <si>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</si>
  <si>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</si>
  <si>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</si>
  <si>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</si>
  <si>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</si>
  <si>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</si>
  <si>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</si>
  <si>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</si>
  <si>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</si>
  <si>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</si>
  <si>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</si>
  <si>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</si>
  <si>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</si>
  <si>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</si>
  <si>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</si>
  <si>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</si>
  <si>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</si>
  <si>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</si>
  <si>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</si>
  <si>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</si>
  <si>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</si>
  <si>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</si>
  <si>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</si>
  <si>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</si>
  <si>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</si>
  <si>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</si>
  <si>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</si>
  <si>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</si>
  <si>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</si>
  <si>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</si>
  <si>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</si>
  <si>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</si>
  <si>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</si>
  <si>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</si>
  <si>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</si>
  <si>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</si>
  <si>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</si>
  <si>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</si>
  <si>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</si>
  <si>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</si>
  <si>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</si>
  <si>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</si>
  <si>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</si>
  <si>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</si>
  <si>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</si>
  <si>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</si>
  <si>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</si>
  <si>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</si>
  <si>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</si>
  <si>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</si>
  <si>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</si>
  <si>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</si>
  <si>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</si>
  <si>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</si>
  <si>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</si>
  <si>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</si>
  <si>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</si>
  <si>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</si>
  <si>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</si>
  <si>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</si>
  <si>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</si>
  <si>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</si>
  <si>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</si>
  <si>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</si>
  <si>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</si>
  <si>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</si>
  <si>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</si>
  <si>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</si>
  <si>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</si>
  <si>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</si>
  <si>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</si>
  <si>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</si>
  <si>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</si>
  <si>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</si>
  <si>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</si>
  <si>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</si>
  <si>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</si>
  <si>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</si>
  <si>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</si>
  <si>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</si>
  <si>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</si>
  <si>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</si>
  <si>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</si>
  <si>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</si>
  <si>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</si>
  <si>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</si>
  <si>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</si>
  <si>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</si>
  <si>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</si>
  <si>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</si>
  <si>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</si>
  <si>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</si>
  <si>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</si>
  <si>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</si>
  <si>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</si>
  <si>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</si>
  <si>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</si>
  <si>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</si>
  <si>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</si>
  <si>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</si>
  <si>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</si>
  <si>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</si>
  <si>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</si>
  <si>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</si>
  <si>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</si>
  <si>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</si>
  <si>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</si>
  <si>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</si>
  <si>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</si>
  <si>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</si>
  <si>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</si>
  <si>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</si>
  <si>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</si>
  <si>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</si>
  <si>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</si>
  <si>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</si>
  <si>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</si>
  <si>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</si>
  <si>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</si>
  <si>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</si>
  <si>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</si>
  <si>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</si>
  <si>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</si>
  <si>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</si>
  <si>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</si>
  <si>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</si>
  <si>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</si>
  <si>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</si>
  <si>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</si>
  <si>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</si>
  <si>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</si>
  <si>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</si>
  <si>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</si>
  <si>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</si>
  <si>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</si>
  <si>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</si>
  <si>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</si>
  <si>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</si>
  <si>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</si>
  <si>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</si>
  <si>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</si>
  <si>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</si>
  <si>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</si>
  <si>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</si>
  <si>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</si>
  <si>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</si>
  <si>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</si>
  <si>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</si>
  <si>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</si>
  <si>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</si>
  <si>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</si>
  <si>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</si>
  <si>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</si>
  <si>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</si>
  <si>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</si>
  <si>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</si>
  <si>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</si>
  <si>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</si>
  <si>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</si>
  <si>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</si>
  <si>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</si>
  <si>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</si>
  <si>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</si>
  <si>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</si>
  <si>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</si>
  <si>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</si>
  <si>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</si>
  <si>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</si>
  <si>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</si>
  <si>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</si>
  <si>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</si>
  <si>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</si>
  <si>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</si>
  <si>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</si>
  <si>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</si>
  <si>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</si>
  <si>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</si>
  <si>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</si>
  <si>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</si>
  <si>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</si>
  <si>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</si>
  <si>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</si>
  <si>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</si>
  <si>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</si>
  <si>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</si>
  <si>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</si>
  <si>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</si>
  <si>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</si>
  <si>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</si>
  <si>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</si>
  <si>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</si>
  <si>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</si>
  <si>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</si>
  <si>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</si>
  <si>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</si>
  <si>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</si>
  <si>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</si>
  <si>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</si>
  <si>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</si>
  <si>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</si>
  <si>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</si>
  <si>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</si>
  <si>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</si>
  <si>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</si>
  <si>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</si>
  <si>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</si>
  <si>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</si>
  <si>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</si>
  <si>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</si>
  <si>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</si>
  <si>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</si>
  <si>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</si>
  <si>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</si>
  <si>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</si>
  <si>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</si>
  <si>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</si>
  <si>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</si>
  <si>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</si>
  <si>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</si>
  <si>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</si>
  <si>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</si>
  <si>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</si>
  <si>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</si>
  <si>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</si>
  <si>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</si>
  <si>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</si>
  <si>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</si>
  <si>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</si>
  <si>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</si>
  <si>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</si>
  <si>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</si>
  <si>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</si>
  <si>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</si>
  <si>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</si>
  <si>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</si>
  <si>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</si>
  <si>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</si>
  <si>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</si>
  <si>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</si>
  <si>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</si>
  <si>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</si>
  <si>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</si>
  <si>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</si>
  <si>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</si>
  <si>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</si>
  <si>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</si>
  <si>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</si>
  <si>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</si>
  <si>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</si>
  <si>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</si>
  <si>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</si>
  <si>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</si>
  <si>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</si>
  <si>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</si>
  <si>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</si>
  <si>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</si>
  <si>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</si>
  <si>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</si>
  <si>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</si>
  <si>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</si>
  <si>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</si>
  <si>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</si>
  <si>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</si>
  <si>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</si>
  <si>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</si>
  <si>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</si>
  <si>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</si>
  <si>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</si>
  <si>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</si>
  <si>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</si>
  <si>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</si>
  <si>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</si>
  <si>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</si>
  <si>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</si>
  <si>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</si>
  <si>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</si>
  <si>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</si>
  <si>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</si>
  <si>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</si>
  <si>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</si>
  <si>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</si>
  <si>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</si>
  <si>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</si>
  <si>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</si>
  <si>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</si>
  <si>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</si>
  <si>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</si>
  <si>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</si>
  <si>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</si>
  <si>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</si>
  <si>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</si>
  <si>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</si>
  <si>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</si>
  <si>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</si>
  <si>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</si>
  <si>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</si>
  <si>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</si>
  <si>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</si>
  <si>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</si>
  <si>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</si>
  <si>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</si>
  <si>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</si>
  <si>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</si>
  <si>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</si>
  <si>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</si>
  <si>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</si>
  <si>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</si>
  <si>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</si>
  <si>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</si>
  <si>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</si>
  <si>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</si>
  <si>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</si>
  <si>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</si>
  <si>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</si>
  <si>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</si>
  <si>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</si>
  <si>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</si>
  <si>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</si>
  <si>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</si>
  <si>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</si>
  <si>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</si>
  <si>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</si>
  <si>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</si>
  <si>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</si>
  <si>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</si>
  <si>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</si>
  <si>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</si>
  <si>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</si>
  <si>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</si>
  <si>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</si>
  <si>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</si>
  <si>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</si>
  <si>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</si>
  <si>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</si>
  <si>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</si>
  <si>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</si>
  <si>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</si>
  <si>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</si>
  <si>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</si>
  <si>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</si>
  <si>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</si>
  <si>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</si>
  <si>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</si>
  <si>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</si>
  <si>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</si>
  <si>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</si>
  <si>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</si>
  <si>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</si>
  <si>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</si>
  <si>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</si>
  <si>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</si>
  <si>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</si>
  <si>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</si>
  <si>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</si>
  <si>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</si>
  <si>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</si>
  <si>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</si>
  <si>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</si>
  <si>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</si>
  <si>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</si>
  <si>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</si>
  <si>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</si>
  <si>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</si>
  <si>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</si>
  <si>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</si>
  <si>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</si>
  <si>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</si>
  <si>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</si>
  <si>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</si>
  <si>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</si>
  <si>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</si>
  <si>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</si>
  <si>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</si>
  <si>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</si>
  <si>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</si>
  <si>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</si>
  <si>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</si>
  <si>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</si>
  <si>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</si>
  <si>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</si>
  <si>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</si>
  <si>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</si>
  <si>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</si>
  <si>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</si>
  <si>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</si>
  <si>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</si>
  <si>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</si>
  <si>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</si>
  <si>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</si>
  <si>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</si>
  <si>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</si>
  <si>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</si>
  <si>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</si>
  <si>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</si>
  <si>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</si>
  <si>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</si>
  <si>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</si>
  <si>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</si>
  <si>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</si>
  <si>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</si>
  <si>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</si>
  <si>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</si>
  <si>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</si>
  <si>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</si>
  <si>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</si>
  <si>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</si>
  <si>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</si>
  <si>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</si>
  <si>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</si>
  <si>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</si>
  <si>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</si>
  <si>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</si>
  <si>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</si>
  <si>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</si>
  <si>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</si>
  <si>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</si>
  <si>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</si>
  <si>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</si>
  <si>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</si>
  <si>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</si>
  <si>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</si>
  <si>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</si>
  <si>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</si>
  <si>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</si>
  <si>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</si>
  <si>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</si>
  <si>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</si>
  <si>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</si>
  <si>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</si>
  <si>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</si>
  <si>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</si>
  <si>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</si>
  <si>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</si>
  <si>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</si>
  <si>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</si>
  <si>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</si>
  <si>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</si>
  <si>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</si>
  <si>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</si>
  <si>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</si>
  <si>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</si>
  <si>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</si>
  <si>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</si>
  <si>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</si>
  <si>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</si>
  <si>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</si>
  <si>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</si>
  <si>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</si>
  <si>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</si>
  <si>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</si>
  <si>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</si>
  <si>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</si>
  <si>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</si>
  <si>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</si>
  <si>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</si>
  <si>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</si>
  <si>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</si>
  <si>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</si>
  <si>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</si>
  <si>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</si>
  <si>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</si>
  <si>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</si>
  <si>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</si>
  <si>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</si>
  <si>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</si>
  <si>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</si>
  <si>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</si>
  <si>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</si>
  <si>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</si>
  <si>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</si>
  <si>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</si>
  <si>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</si>
  <si>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</si>
  <si>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</si>
  <si>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</si>
  <si>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</si>
  <si>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</si>
  <si>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</si>
  <si>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</si>
  <si>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</si>
  <si>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</si>
  <si>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</si>
  <si>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</si>
  <si>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</si>
  <si>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</si>
  <si>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</si>
  <si>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</si>
  <si>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</si>
  <si>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</si>
  <si>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</si>
  <si>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</si>
  <si>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</si>
  <si>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</si>
  <si>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</si>
  <si>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</si>
  <si>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</si>
  <si>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</si>
  <si>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</si>
  <si>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</si>
  <si>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</si>
  <si>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</si>
  <si>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</si>
  <si>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</si>
  <si>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</si>
  <si>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</si>
  <si>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</si>
  <si>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</si>
  <si>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</si>
  <si>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</si>
  <si>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</si>
  <si>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</si>
  <si>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</si>
  <si>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</si>
  <si>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</si>
  <si>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</si>
  <si>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</si>
  <si>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</si>
  <si>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</si>
  <si>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</si>
  <si>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</si>
  <si>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</si>
  <si>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</si>
  <si>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</si>
  <si>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</si>
  <si>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</si>
  <si>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</si>
  <si>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</si>
  <si>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</si>
  <si>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</si>
  <si>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</si>
  <si>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</si>
  <si>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</si>
  <si>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</si>
  <si>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</si>
  <si>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</si>
  <si>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</si>
  <si>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</si>
  <si>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</si>
  <si>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</si>
  <si>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</si>
  <si>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</si>
  <si>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</si>
  <si>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</si>
  <si>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</si>
  <si>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</si>
  <si>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</si>
  <si>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</si>
  <si>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</si>
  <si>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</si>
  <si>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</si>
  <si>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</si>
  <si>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</si>
  <si>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</si>
  <si>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</si>
  <si>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</si>
  <si>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</si>
  <si>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</si>
  <si>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</si>
  <si>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</si>
  <si>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</si>
  <si>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</si>
  <si>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</si>
  <si>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</si>
  <si>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</si>
  <si>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</si>
  <si>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</si>
  <si>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</si>
  <si>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</si>
  <si>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</si>
  <si>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</si>
  <si>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</si>
  <si>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</si>
  <si>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</si>
  <si>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</si>
  <si>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</si>
  <si>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</si>
  <si>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</si>
  <si>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</si>
  <si>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</si>
  <si>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</si>
  <si>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</si>
  <si>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</si>
  <si>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</si>
  <si>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</si>
  <si>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</si>
  <si>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</si>
  <si>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</si>
  <si>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</si>
  <si>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</si>
  <si>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</si>
  <si>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</si>
  <si>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</si>
  <si>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</si>
  <si>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</si>
  <si>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</si>
  <si>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</si>
  <si>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</si>
  <si>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</si>
  <si>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</si>
  <si>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</si>
  <si>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</si>
  <si>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</si>
  <si>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</si>
  <si>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</si>
  <si>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</si>
  <si>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</si>
  <si>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</si>
  <si>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</si>
  <si>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</si>
  <si>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</si>
  <si>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</si>
  <si>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</si>
  <si>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</si>
  <si>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</si>
  <si>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</si>
  <si>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</si>
  <si>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</si>
  <si>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</si>
  <si>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</si>
  <si>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</si>
  <si>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</si>
  <si>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</si>
  <si>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</si>
  <si>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</si>
  <si>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</si>
  <si>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</si>
  <si>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</si>
  <si>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</si>
  <si>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</si>
  <si>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</si>
  <si>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</si>
  <si>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</si>
  <si>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</si>
  <si>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</si>
  <si>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</si>
  <si>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</si>
  <si>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</si>
  <si>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</si>
  <si>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</si>
  <si>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</si>
  <si>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</si>
  <si>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</si>
  <si>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</si>
  <si>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</si>
  <si>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</si>
  <si>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</si>
  <si>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</si>
  <si>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</si>
  <si>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</si>
  <si>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</si>
  <si>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</si>
  <si>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</si>
  <si>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</si>
  <si>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</si>
  <si>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</si>
  <si>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</si>
  <si>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</si>
  <si>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</si>
  <si>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</si>
  <si>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</si>
  <si>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</si>
  <si>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</si>
  <si>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</si>
  <si>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</si>
  <si>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</si>
  <si>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</si>
  <si>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</si>
  <si>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</si>
  <si>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</si>
  <si>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</si>
  <si>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</si>
  <si>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</si>
  <si>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</si>
  <si>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</si>
  <si>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</si>
  <si>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</si>
  <si>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</si>
  <si>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</si>
  <si>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</si>
  <si>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</si>
  <si>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</si>
  <si>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</si>
  <si>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</si>
  <si>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</si>
  <si>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</si>
  <si>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</si>
  <si>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</si>
  <si>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</si>
  <si>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</si>
  <si>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</si>
  <si>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</si>
  <si>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</si>
  <si>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</si>
  <si>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</si>
  <si>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</si>
  <si>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</si>
  <si>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</si>
  <si>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</si>
  <si>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</si>
  <si>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</si>
  <si>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</si>
  <si>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</si>
  <si>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</si>
  <si>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</si>
  <si>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</si>
  <si>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</si>
  <si>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</si>
  <si>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</si>
  <si>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</si>
  <si>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</si>
  <si>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</si>
  <si>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</si>
  <si>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</si>
  <si>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</si>
  <si>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</si>
  <si>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</si>
  <si>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</si>
  <si>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</si>
  <si>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</si>
  <si>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</si>
  <si>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</si>
  <si>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</si>
  <si>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</si>
  <si>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</si>
  <si>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</si>
  <si>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</si>
  <si>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</si>
  <si>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</si>
  <si>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</si>
  <si>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</si>
  <si>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</si>
  <si>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</si>
  <si>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</si>
  <si>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</si>
  <si>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</si>
  <si>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</si>
  <si>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</si>
  <si>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</si>
  <si>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</si>
  <si>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</si>
  <si>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</si>
  <si>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</si>
  <si>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</si>
  <si>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</si>
  <si>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</si>
  <si>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</si>
  <si>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</si>
  <si>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</si>
  <si>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</si>
  <si>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</si>
  <si>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</si>
  <si>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</si>
  <si>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</si>
  <si>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</si>
  <si>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</si>
  <si>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</si>
  <si>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</si>
  <si>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</si>
  <si>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</si>
  <si>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</si>
  <si>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</si>
  <si>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</si>
  <si>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</si>
  <si>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</si>
  <si>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</si>
  <si>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</si>
  <si>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</si>
  <si>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</si>
  <si>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</si>
  <si>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</si>
  <si>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</si>
  <si>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</si>
  <si>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</si>
  <si>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</si>
  <si>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</si>
  <si>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</si>
  <si>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</si>
  <si>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</si>
  <si>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</si>
  <si>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</si>
  <si>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</si>
  <si>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</si>
  <si>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</si>
  <si>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</si>
  <si>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</si>
  <si>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</si>
  <si>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</si>
  <si>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</si>
  <si>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</si>
  <si>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</si>
  <si>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</si>
  <si>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</si>
  <si>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</si>
  <si>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</si>
  <si>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</si>
  <si>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</si>
  <si>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</si>
  <si>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</si>
  <si>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</si>
  <si>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</si>
  <si>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</si>
  <si>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</si>
  <si>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</si>
  <si>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</si>
  <si>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</si>
  <si>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</si>
  <si>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</si>
  <si>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</si>
  <si>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</si>
  <si>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</si>
  <si>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</si>
  <si>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</si>
  <si>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</si>
  <si>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</si>
  <si>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</si>
  <si>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</si>
  <si>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</si>
  <si>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</si>
  <si>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</si>
  <si>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</si>
  <si>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</si>
  <si>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</si>
  <si>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</si>
  <si>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</si>
  <si>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</si>
  <si>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</si>
  <si>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</si>
  <si>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</si>
  <si>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</si>
  <si>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</si>
  <si>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</si>
  <si>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</si>
  <si>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</si>
  <si>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</si>
  <si>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</si>
  <si>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</si>
  <si>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</si>
  <si>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</si>
  <si>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</si>
  <si>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</si>
  <si>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</si>
  <si>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</si>
  <si>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</si>
  <si>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</si>
  <si>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</si>
  <si>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</si>
  <si>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</si>
  <si>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</si>
  <si>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</si>
  <si>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</si>
  <si>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</si>
  <si>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</si>
  <si>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</si>
  <si>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</si>
  <si>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</si>
  <si>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</si>
  <si>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</si>
  <si>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</si>
  <si>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</si>
  <si>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</si>
  <si>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</si>
  <si>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</si>
  <si>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</si>
  <si>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</si>
  <si>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</si>
  <si>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</si>
  <si>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</si>
  <si>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</si>
  <si>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</si>
  <si>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</si>
  <si>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</si>
  <si>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</si>
  <si>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</si>
  <si>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</si>
  <si>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</si>
  <si>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</si>
  <si>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</si>
  <si>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</si>
  <si>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</si>
  <si>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</si>
  <si>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</si>
  <si>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</si>
  <si>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</si>
  <si>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</si>
  <si>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</si>
  <si>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</si>
  <si>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</si>
  <si>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</si>
  <si>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</si>
  <si>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</si>
  <si>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</si>
  <si>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</si>
  <si>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</si>
  <si>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</si>
  <si>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</si>
  <si>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</si>
  <si>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</si>
  <si>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</si>
  <si>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</si>
  <si>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</si>
  <si>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</si>
  <si>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</si>
  <si>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</si>
  <si>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</si>
  <si>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</si>
  <si>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</si>
  <si>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</si>
  <si>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</si>
  <si>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</si>
  <si>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</si>
  <si>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</si>
  <si>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</si>
  <si>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</si>
  <si>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</si>
  <si>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</si>
  <si>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</si>
  <si>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</si>
  <si>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</si>
  <si>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</si>
  <si>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</si>
  <si>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</si>
  <si>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</si>
  <si>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</si>
  <si>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</si>
  <si>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</si>
  <si>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</si>
  <si>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</si>
  <si>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</si>
  <si>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</si>
  <si>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</si>
  <si>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</si>
  <si>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</si>
  <si>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</si>
  <si>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</si>
  <si>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</si>
  <si>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</si>
  <si>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</si>
  <si>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</si>
  <si>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</si>
  <si>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</si>
  <si>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</si>
  <si>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</si>
  <si>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</si>
  <si>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</si>
  <si>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</si>
  <si>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</si>
  <si>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</si>
  <si>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</si>
  <si>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</si>
  <si>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</si>
  <si>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</si>
  <si>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</si>
  <si>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</si>
  <si>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</si>
  <si>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</si>
  <si>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</si>
  <si>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</si>
  <si>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</si>
  <si>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</si>
  <si>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</si>
  <si>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</si>
  <si>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</si>
  <si>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</si>
  <si>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</si>
  <si>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</si>
  <si>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</si>
  <si>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</si>
  <si>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</si>
  <si>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</si>
  <si>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</si>
  <si>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</si>
  <si>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</si>
  <si>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</si>
  <si>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</si>
  <si>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</si>
  <si>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</si>
  <si>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</si>
  <si>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</si>
  <si>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</si>
  <si>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</si>
  <si>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</si>
  <si>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</si>
  <si>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</si>
  <si>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</si>
  <si>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</si>
  <si>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</si>
  <si>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</si>
  <si>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</si>
  <si>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</si>
  <si>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</si>
  <si>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</si>
  <si>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</si>
  <si>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</si>
  <si>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</si>
  <si>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</si>
  <si>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</si>
  <si>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</si>
  <si>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</si>
  <si>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</si>
  <si>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</si>
  <si>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</si>
  <si>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</si>
  <si>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</si>
  <si>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</si>
  <si>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</si>
  <si>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</si>
  <si>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</si>
  <si>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</si>
  <si>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</si>
  <si>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</si>
  <si>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</si>
  <si>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</si>
  <si>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</si>
  <si>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</si>
  <si>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</si>
  <si>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</si>
  <si>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</si>
  <si>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</si>
  <si>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</si>
  <si>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</si>
  <si>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</si>
  <si>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</si>
  <si>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</si>
  <si>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</si>
  <si>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</si>
  <si>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</si>
  <si>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</si>
  <si>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</si>
  <si>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</si>
  <si>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</si>
  <si>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</si>
  <si>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</si>
  <si>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</si>
  <si>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</si>
  <si>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</si>
  <si>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</si>
  <si>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</si>
  <si>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</si>
  <si>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</si>
  <si>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</si>
  <si>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</si>
  <si>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</si>
  <si>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</si>
  <si>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</si>
  <si>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</si>
  <si>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</si>
  <si>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</si>
  <si>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</si>
  <si>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</si>
  <si>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</si>
  <si>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</si>
  <si>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</si>
  <si>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</si>
  <si>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</si>
  <si>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</si>
  <si>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on the way ETA: 30 Mins</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</si>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</sst>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333.73216550926008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45996.680591435186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45996.680591435186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45996.680591435186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45996.680591435186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45996.680591435186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45996.680591435186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45996.680591435186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45996.680591435186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45996.680591435186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45996.680591435186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45996.680591435186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45996.680591435186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45996.680591435186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45996.680591435186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45996.680591435186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45996.680591435186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45996.680591435186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45996.680591435186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45996.680591435186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45996.680591435186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45996.680591435186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45996.680591435186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45996.680591435186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45996.680591435186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45996.680591435186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45996.680591435186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45996.680591435186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45996.680591435186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45996.680591435186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45996.680591435186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45996.680591435186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45996.680591435186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45996.680591435186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45996.680591435186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45996.680591435186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45996.680591435186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45996.680591435186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45996.680591435186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45996.680591435186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45996.680591435186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45996.680591435186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45996.680591435186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45996.680591435186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45996.680591435186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45996.680591435186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45996.680591435186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45996.680591435186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45996.680591435186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45996.680591435186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45996.680591435186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45996.680591435186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45996.680591435186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45996.680591435186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45996.680591435186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45996.680591435186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45996.680591435186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45996.680591435186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45996.680591435186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45996.680591435186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45996.680591435186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45996.680591435186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45996.680591435186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45996.680591435186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45996.680591435186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45996.680591435186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45996.680591435186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45996.680591435186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45996.680591435186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45996.680591435186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45996.680591435186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45996.680591435186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45996.680591435186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45996.680591435186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45996.680591435186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45996.680591435186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45996.680591435186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45996.680591435186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45996.680591435186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45996.680591435186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45996.680591435186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45996.680591435186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45996.680591435186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45996.680591435186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45996.680591435186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45996.680591435186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45996.680591435186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45996.680591435186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45996.680591435186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45996.680591435186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45996.680591435186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45996.680591435186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45996.680591435186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45996.680591435186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45996.680591435186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45996.680591435186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45996.680591435186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45996.680591435186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45996.680591435186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45996.680591435186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45996.680591435186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45996.680591435186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45996.680591435186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45996.680591435186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45996.680591435186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45996.680591435186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45996.680591435186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45996.680591435186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45996.680591435186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45996.680591435186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45996.680591435186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45996.680591435186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45996.680591435186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45996.680591435186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45996.680591435186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45996.680591435186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45996.680591435186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45996.680591435186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45996.680591435186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45996.680591435186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45996.680591435186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45996.680591435186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45996.680591435186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45996.680591435186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45996.680591435186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45996.680591435186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45996.680591435186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45996.680591435186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45996.680591435186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45996.680591435186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45996.680591435186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45996.680591435186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45996.680591435186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45996.680591435186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45996.680591435186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45996.680591435186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45996.680591435186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45996.680591435186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45996.680591435186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45996.680591435186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45996.680591435186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45996.680591435186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45996.680591435186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45996.680591435186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45996.680591435186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45996.680591435186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45996.680591435186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45996.680591435186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45996.680591435186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45996.680591435186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45996.680591435186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45996.680591435186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45996.680591435186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45996.680591435186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45996.680591435186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45996.680591435186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45996.680591435186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45996.680591435186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45996.680591435186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45996.680591435186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45996.680591435186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45996.680591435186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45996.680591435186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45996.680591435186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45996.680591435186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45996.680591435186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45996.680591435186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45996.680591435186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45996.680591435186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45996.680591435186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45996.680591435186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45996.680591435186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45996.680591435186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45996.680591435186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45996.680591435186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45996.680591435186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45996.680591435186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45996.680591435186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45996.680591435186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45996.680591435186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45996.680591435186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45996.680591435186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45996.680591435186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45996.680591435186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45996.680591435186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45996.680591435186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45996.680591435186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45996.680591435186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45996.680591435186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45996.680591435186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45996.680591435186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45996.680591435186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45996.680591435186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45996.680591435186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45996.680591435186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45996.680591435186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ED3735B-1E4A-44BB-9902-FE6F198B9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171.68075347222475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12.293172453704756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6.0116898152045906E-2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45996.680591435186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45996.680591435186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45996.680591435186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45996.680591435186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45996.680591435186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45996.680591435186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45996.680591435186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45996.680591435186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45996.680591435186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45996.680591435186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45996.680591435186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45996.680591435186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45996.680591435186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45996.680591435186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45996.680591435186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45996.680591435186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45996.680591435186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45996.680591435186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45996.680591435186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45996.680591435186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45996.680591435186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45996.680591435186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45996.680591435186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45996.680591435186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45996.680591435186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45996.680591435186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45996.680591435186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45996.680591435186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45996.680591435186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45996.680591435186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45996.680591435186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45996.680591435186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45996.680591435186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45996.680591435186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45996.680591435186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45996.680591435186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45996.680591435186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45996.680591435186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45996.680591435186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45996.680591435186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45996.680591435186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45996.680591435186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45996.680591435186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45996.680591435186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45996.680591435186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45996.680591435186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45996.680591435186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45996.680591435186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45996.680591435186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45996.680591435186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45996.680591435186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45996.680591435186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45996.680591435186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45996.680591435186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45996.680591435186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45996.680591435186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45996.680591435186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45996.680591435186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45996.680591435186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45996.680591435186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45996.680591435186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45996.680591435186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45996.680591435186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45996.680591435186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45996.680591435186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45996.680591435186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45996.680591435186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45996.680591435186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45996.680591435186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45996.680591435186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45996.680591435186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45996.680591435186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45996.680591435186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45996.680591435186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45996.680591435186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45996.680591435186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45996.680591435186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45996.680591435186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45996.680591435186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45996.680591435186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45996.680591435186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45996.680591435186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45996.680591435186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45996.680591435186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45996.680591435186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45996.680591435186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45996.680591435186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45996.680591435186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45996.680591435186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45996.680591435186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45996.680591435186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45996.680591435186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45996.680591435186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45996.680591435186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45996.680591435186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45996.680591435186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45996.680591435186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45996.680591435186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45996.680591435186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45996.680591435186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45996.680591435186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45996.680591435186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45996.680591435186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45996.680591435186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45996.680591435186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45996.680591435186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45996.680591435186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45996.680591435186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45996.680591435186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45996.680591435186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45996.680591435186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45996.680591435186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45996.680591435186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45996.680591435186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45996.680591435186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45996.680591435186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45996.680591435186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45996.680591435186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45996.680591435186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45996.680591435186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45996.680591435186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45996.680591435186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45996.680591435186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45996.680591435186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45996.680591435186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45996.680591435186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45996.680591435186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45996.680591435186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45996.680591435186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45996.680591435186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45996.680591435186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45996.680591435186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45996.680591435186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45996.680591435186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45996.680591435186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45996.680591435186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45996.680591435186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45996.680591435186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45996.680591435186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45996.680591435186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45996.680591435186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45996.680591435186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45996.680591435186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45996.680591435186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45996.680591435186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45996.680591435186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45996.680591435186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45996.680591435186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45996.680591435186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45996.680591435186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45996.680591435186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45996.680591435186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45996.680591435186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45996.680591435186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45996.680591435186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45996.680591435186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45996.680591435186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45996.680591435186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45996.680591435186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45996.680591435186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45996.680591435186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45996.680591435186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45996.680591435186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45996.680591435186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45996.680591435186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45996.680591435186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45996.680591435186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45996.680591435186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45996.680591435186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45996.680591435186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45996.680591435186</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45996.680591435186</v>
      </c>
      <c r="H177" s="98"/>
      <c r="I177" s="18" t="str">
        <f>IFERROR(VLOOKUP(D177,DB!A:F,6,0),"")</f>
        <v/>
      </c>
      <c r="J177" s="18" t="str">
        <f>IFERROR(VLOOKUP(D177,DB!A:G,7,0),"")</f>
        <v/>
      </c>
      <c r="K177" s="19"/>
      <c r="L177" s="18" t="str">
        <f>IFERROR(VLOOKUP(D177,DB!A:I,9,0),"")</f>
        <v/>
      </c>
    </row>
    <row r="178" spans="1:12" ht="31.5" customHeight="1">
      <c r="A178" s="151"/>
      <c r="B178" s="152" t="str">
        <f>IFERROR(VLOOKUP(D178,DB!A:K,11,0),"")</f>
        <v/>
      </c>
      <c r="C178" s="152"/>
      <c r="D178" s="152"/>
      <c r="E178" s="152"/>
      <c r="F178" s="153"/>
      <c r="G178" s="154">
        <f ca="1">IFERROR(NOW()-F178,"-")</f>
        <v>45996.680591435186</v>
      </c>
      <c r="H178" s="153"/>
      <c r="I178" s="152" t="str">
        <f>IFERROR(VLOOKUP(D178,DB!A:F,6,0),"")</f>
        <v/>
      </c>
      <c r="J178" s="152" t="str">
        <f>IFERROR(VLOOKUP(D178,DB!A:G,7,0),"")</f>
        <v/>
      </c>
      <c r="K178" s="155"/>
      <c r="L178" s="152" t="str">
        <f>IFERROR(VLOOKUP(D178,DB!A:I,9,0),"")</f>
        <v/>
      </c>
    </row>
    <row r="179" spans="1:12" ht="31.5" customHeight="1">
      <c r="A179" s="96"/>
      <c r="B179" s="18" t="str">
        <f>IFERROR(VLOOKUP(D179,DB!A:K,11,0),"")</f>
        <v/>
      </c>
      <c r="C179" s="18"/>
      <c r="D179" s="18"/>
      <c r="E179" s="18"/>
      <c r="F179" s="98"/>
      <c r="G179" s="99">
        <f ca="1">IFERROR(NOW()-F179,"-")</f>
        <v>45996.680591435186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45996.680591435186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45996.680591435186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45996.680591435186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45996.680591435186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45996.680591435186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45996.680591435186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45996.680591435186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45996.680591435186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45996.680591435186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45996.680591435186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45996.680591435186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45996.680591435186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45996.680591435186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45996.680591435186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45996.680591435186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45996.680591435186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45996.680591435186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45996.680591435186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45996.680591435186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45996.680591435186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45996.680591435186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45996.680591435186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45996.680591435186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45996.680591435186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45996.680591435186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45996.680591435186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45996.680591435186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45996.680591435186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45996.680591435186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45996.680591435186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45996.680591435186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45996.680591435186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45996.680591435186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45996.680591435186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45996.680591435186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45996.680591435186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45996.680591435186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45996.680591435186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45996.680591435186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45996.680591435186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45996.680591435186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45996.680591435186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45996.680591435186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45996.680591435186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45996.680591435186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45996.680591435186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45996.680591435186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45996.680591435186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45996.680591435186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45996.680591435186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45996.680591435186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45996.680591435186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45996.680591435186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45996.680591435186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45996.680591435186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45996.680591435186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45996.680591435186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45996.680591435186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45996.680591435186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45996.680591435186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45996.680591435186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45996.680591435186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45996.680591435186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45996.680591435186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45996.680591435186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45996.680591435186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45996.680591435186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45996.680591435186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45996.680591435186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45996.680591435186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45996.680591435186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45996.680591435186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45996.680591435186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45996.680591435186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45996.680591435186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45996.680591435186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45996.680591435186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45996.680591435186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45996.680591435186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45996.680591435186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45996.680591435186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45996.680591435186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45996.680591435186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45996.680591435186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45996.680591435186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45996.680591435186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45996.680591435186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45996.680591435186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45996.680591435186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45996.680591435186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45996.680591435186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45996.680591435186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45996.680591435186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45996.680591435186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45996.680591435186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45996.680591435186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45996.680591435186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45996.680591435186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45996.680591435186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45996.680591435186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45996.680591435186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45996.680591435186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45996.680591435186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45996.680591435186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45996.680591435186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45996.680591435186</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45996.680591435186</v>
      </c>
      <c r="H286" s="98"/>
      <c r="I286" s="18" t="str">
        <f>IFERROR(VLOOKUP(D286,DB!A:F,6,0),"")</f>
        <v/>
      </c>
      <c r="J286" s="18" t="str">
        <f>IFERROR(VLOOKUP(D286,DB!A:G,7,0),"")</f>
        <v/>
      </c>
      <c r="K286" s="19"/>
      <c r="L286" s="18" t="str">
        <f>IFERROR(VLOOKUP(D286,DB!A:I,9,0),"")</f>
        <v/>
      </c>
    </row>
    <row r="287" spans="1:12" ht="31.5" customHeight="1">
      <c r="A287" s="151"/>
      <c r="B287" s="152" t="str">
        <f>IFERROR(VLOOKUP(D287,DB!A:K,11,0),"")</f>
        <v/>
      </c>
      <c r="C287" s="152"/>
      <c r="D287" s="152"/>
      <c r="E287" s="152"/>
      <c r="F287" s="153"/>
      <c r="G287" s="154">
        <f ca="1">IFERROR(NOW()-F287,"-")</f>
        <v>45996.680591435186</v>
      </c>
      <c r="H287" s="153"/>
      <c r="I287" s="152" t="str">
        <f>IFERROR(VLOOKUP(D287,DB!A:F,6,0),"")</f>
        <v/>
      </c>
      <c r="J287" s="152" t="str">
        <f>IFERROR(VLOOKUP(D287,DB!A:G,7,0),"")</f>
        <v/>
      </c>
      <c r="K287" s="155"/>
      <c r="L287" s="152"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45996.680591435186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45996.680591435186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45996.680591435186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45996.680591435186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45996.680591435186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45996.680591435186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45996.680591435186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45996.680591435186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45996.680591435186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45996.680591435186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45996.680591435186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45996.680591435186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45996.680591435186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45996.680591435186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45996.680591435186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45996.680591435186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45996.680591435186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45996.680591435186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45996.680591435186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45996.680591435186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45996.680591435186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45996.680591435186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45996.680591435186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45996.680591435186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45996.680591435186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45996.680591435186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45996.680591435186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45996.680591435186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45996.680591435186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45996.680591435186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45996.680591435186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45996.680591435186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45996.680591435186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45996.680591435186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45996.680591435186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45996.680591435186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45996.680591435186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45996.680591435186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45996.680591435186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45996.680591435186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45996.680591435186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45996.680591435186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45996.680591435186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45996.680591435186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45996.680591435186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45996.680591435186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45996.680591435186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45996.680591435186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45996.680591435186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45996.680591435186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45996.680591435186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45996.680591435186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45996.680591435186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45996.680591435186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45996.680591435186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45996.680591435186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45996.680591435186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45996.680591435186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45996.680591435186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45996.680591435186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45996.680591435186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45996.680591435186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45996.680591435186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45996.680591435186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45996.680591435186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45996.680591435186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45996.680591435186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45996.680591435186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45996.680591435186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45996.680591435186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45996.680591435186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45996.680591435186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45996.680591435186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45996.680591435186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45996.680591435186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45996.680591435186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45996.680591435186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45996.680591435186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45996.680591435186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45996.680591435186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45996.680591435186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45996.680591435186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45996.680591435186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45996.680591435186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45996.680591435186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45996.680591435186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45996.680591435186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45996.680591435186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45996.680591435186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45996.680591435186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45996.680591435186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45996.680591435186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45996.680591435186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45996.680591435186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45996.680591435186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45996.680591435186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45996.680591435186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45996.680591435186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45996.680591435186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45996.680591435186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45996.680591435186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45996.680591435186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45996.680591435186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45996.680591435186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45996.680591435186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45996.680591435186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45996.680591435186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45996.680591435186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45996.680591435186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45996.680591435186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45996.680591435186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45996.680591435186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45996.680591435186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45996.680591435186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45996.680591435186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45996.680591435186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45996.680591435186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45996.680591435186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45996.680591435186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45996.680591435186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45996.680591435186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45996.680591435186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45996.680591435186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45996.680591435186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45996.680591435186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45996.680591435186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45996.680591435186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45996.680591435186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45996.680591435186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45996.680591435186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45996.680591435186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45996.680591435186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45996.680591435186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45996.680591435186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45996.680591435186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45996.680591435186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45996.680591435186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45996.680591435186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45996.680591435186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45996.680591435186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45996.680591435186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45996.680591435186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45996.680591435186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45996.680591435186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45996.680591435186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45996.680591435186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45996.680591435186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45996.680591435186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45996.680591435186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45996.680591435186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45996.680591435186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45996.680591435186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45996.680591435186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45996.680591435186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45996.680591435186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45996.680591435186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45996.680591435186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45996.680591435186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45996.680591435186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45996.680591435186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45996.680591435186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45996.680591435186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45996.680591435186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45996.680591435186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45996.680591435186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45996.680591435186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45996.680591435186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45996.680591435186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45996.680591435186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45996.680591435186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45996.680591435186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45996.680591435186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45996.680591435186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45996.680591435186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45996.680591435186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45996.680591435186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45996.680591435186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45996.680591435186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45996.680591435186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45996.680591435186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45996.680591435186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45996.680591435186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45996.680591435186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45996.680591435186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45996.680591435186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45996.680591435186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45996.680591435186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45996.680591435186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45996.680591435186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45996.680591435186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45996.680591435186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45996.680591435186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45996.680591435186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45996.680591435186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45996.680591435186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45996.680591435186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45996.680591435186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45996.680591435186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45996.680591435186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45996.680591435186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45996.680591435186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45996.680591435186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45996.680591435186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45996.680591435186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45996.680591435186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45996.680591435186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45996.680591435186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45996.680591435186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45996.680591435186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45996.680591435186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45996.680591435186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45996.680591435186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45996.680591435186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45996.680591435186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45996.680591435186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45996.680591435186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45996.680591435186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45996.680591435186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45996.680591435186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45996.680591435186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45996.680591435186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45996.680591435186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45996.680591435186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45996.680591435186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45996.680591435186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45996.680591435186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45996.680591435186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45996.680591435186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45996.680591435186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45996.680591435186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45996.680591435186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45996.680591435186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45996.680591435186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45996.680591435186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45996.680591435186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45996.680591435186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45996.680591435186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45996.680591435186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45996.680591435186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45996.680591435186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45996.680591435186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45996.680591435186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45996.680591435186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45996.680591435186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45996.680591435186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45996.680591435186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45996.680591435186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45996.680591435186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45996.680591435186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45996.680591435186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45996.680591435186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45996.680591435186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45996.680591435186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45996.680591435186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45996.680591435186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45996.680591435186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45996.680591435186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45996.680591435186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45996.680591435186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45996.680591435186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45996.680591435186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45996.680591435186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45996.680591435186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45996.680591435186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45996.680591435186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45996.680591435186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45996.680591435186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45996.680591435186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45996.680591435186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45996.680591435186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45996.680591435186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45996.680591435186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45996.680591435186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45996.680591435186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45996.680591435186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45996.680591435186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45996.680591435186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45996.680591435186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45996.680591435186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45996.680591435186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45996.680591435186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45996.680591435186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45996.680591435186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45996.680591435186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45996.680591435186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45996.680591435186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45996.680591435186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45996.680591435186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45996.680591435186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45996.680591435186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45996.680591435186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45996.680591435186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45996.680591435186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45996.680591435186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45996.680591435186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45996.680591435186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45996.680591435186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45996.680591435186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45996.680591435186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45996.680591435186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45996.680591435186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45996.680591435186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45996.680591435186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45996.680591435186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45996.680591435186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45996.680591435186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45996.680591435186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45996.680591435186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45996.680591435186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45996.680591435186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45996.680591435186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45996.680591435186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45996.680591435186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45996.680591435186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45996.680591435186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45996.680591435186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45996.680591435186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45996.680591435186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45996.680591435186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45996.680591435186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45996.680591435186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45996.680591435186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45996.680591435186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45996.680591435186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45996.680591435186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45996.680591435186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45996.680591435186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45996.680591435186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45996.680591435186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45996.680591435186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45996.680591435186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45996.680591435186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45996.680591435186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45996.680591435186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45996.680591435186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45996.680591435186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45996.680591435186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45996.680591435186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45996.680591435186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45996.680591435186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45996.680591435186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45996.680591435186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45996.680591435186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45996.680591435186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45996.680591435186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45996.680591435186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45996.680591435186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45996.680591435186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45996.680591435186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45996.680591435186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45996.680591435186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45996.680591435186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45996.680591435186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45996.680591435186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45996.680591435186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45996.680591435186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45996.680591435186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45996.680591435186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45996.680591435186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45996.680591435186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45996.680591435186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45996.680591435186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45996.680591435186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45996.680591435186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45996.680591435186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45996.680591435186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45996.680591435186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45996.680591435186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45996.680591435186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45996.680591435186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45996.680591435186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45996.680591435186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45996.680591435186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45996.680591435186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45996.680591435186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45996.680591435186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45996.680591435186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45996.680591435186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45996.680591435186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45996.680591435186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45996.680591435186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45996.680591435186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45996.680591435186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45996.680591435186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45996.680591435186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45996.680591435186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45996.680591435186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45996.680591435186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45996.680591435186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45996.680591435186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45996.680591435186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45996.680591435186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45996.680591435186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45996.680591435186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45996.680591435186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45996.680591435186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45996.680591435186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45996.680591435186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45996.680591435186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45996.680591435186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45996.680591435186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45996.680591435186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45996.680591435186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45996.680591435186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45996.680591435186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45996.680591435186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45996.680591435186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45996.680591435186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45996.680591435186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45996.680591435186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45996.680591435186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45996.680591435186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45996.680591435186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45996.680591435186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45996.680591435186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45996.680591435186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45996.680591435186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45996.680591435186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45996.680591435186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45996.680591435186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45996.680591435186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45996.680591435186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45996.680591435186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45996.680591435186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45996.680591435186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45996.680591435186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45996.680591435186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45996.680591435186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45996.680591435186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45996.680591435186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45996.680591435186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45996.680591435186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45996.680591435186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45996.680591435186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45996.680591435186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45996.680591435186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45996.680591435186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45996.680591435186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45996.680591435186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45996.680591435186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45996.680591435186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45996.680591435186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45996.680591435186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45996.680591435186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45996.680591435186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45996.680591435186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45996.680591435186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45996.680591435186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45996.680591435186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45996.680591435186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45996.680591435186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45996.680591435186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45996.680591435186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45996.680591435186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45996.680591435186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45996.680591435186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45996.680591435186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45996.680591435186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45996.680591435186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45996.680591435186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45996.680591435186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45996.680591435186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45996.680591435186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45996.680591435186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45996.680591435186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45996.680591435186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45996.680591435186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45996.680591435186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45996.680591435186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45996.680591435186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45996.680591435186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45996.680591435186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45996.680591435186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45996.680591435186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45996.680591435186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45996.680591435186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45996.680591435186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45996.680591435186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45996.680591435186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45996.680591435186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45996.680591435186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45996.680591435186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45996.680591435186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45996.680591435186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45996.680591435186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45996.680591435186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45996.680591435186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45996.680591435186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45996.680591435186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45996.680591435186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45996.680591435186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45996.680591435186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45996.680591435186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45996.680591435186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45996.680591435186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45996.680591435186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45996.680591435186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45996.680591435186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45996.680591435186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45996.680591435186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45996.680591435186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45996.680591435186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45996.680591435186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45996.680591435186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45996.680591435186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45996.680591435186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45996.680591435186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45996.680591435186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45996.680591435186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45996.680591435186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45996.680591435186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45996.680591435186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45996.680591435186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45996.680591435186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45996.680591435186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45996.680591435186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45996.680591435186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45996.680591435186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45996.680591435186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45996.680591435186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45996.680591435186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45996.680591435186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45996.680591435186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45996.680591435186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45996.680591435186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45996.680591435186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45996.680591435186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45996.680591435186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45996.680591435186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45996.680591435186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45996.680591435186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45996.680591435186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45996.680591435186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45996.680591435186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45996.680591435186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45996.680591435186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45996.680591435186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45996.680591435186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45996.680591435186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45996.680591435186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45996.680591435186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45996.680591435186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45996.680591435186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45996.680591435186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45996.680591435186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45996.680591435186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45996.680591435186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45996.680591435186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45996.680591435186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45996.680591435186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45996.680591435186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45996.680591435186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45996.680591435186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45996.680591435186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45996.680591435186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45996.680591435186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45996.680591435186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45996.680591435186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45996.680591435186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45996.680591435186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45996.680591435186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45996.680591435186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45996.680591435186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45996.680591435186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45996.680591435186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45996.680591435186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45996.680591435186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45996.680591435186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45996.680591435186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45996.680591435186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45996.680591435186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45996.680591435186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45996.680591435186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45996.680591435186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45996.680591435186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45996.680591435186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45996.680591435186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45996.680591435186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45996.680591435186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45996.680591435186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45996.680591435186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45996.680591435186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45996.680591435186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45996.680591435186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45996.680591435186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45996.680591435186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45996.680591435186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45996.680591435186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45996.680591435186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45996.680591435186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45996.680591435186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45996.680591435186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45996.680591435186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45996.680591435186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45996.680591435186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45996.680591435186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45996.680591435186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45996.680591435186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45996.680591435186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45996.680591435186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45996.680591435186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45996.680591435186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45996.680591435186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45996.680591435186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45996.680591435186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45996.680591435186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45996.680591435186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45996.680591435186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45996.680591435186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45996.680591435186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45996.680591435186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45996.680591435186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45996.680591435186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45996.680591435186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45996.680591435186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45996.680591435186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45996.680591435186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45996.680591435186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45996.680591435186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45996.680591435186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45996.680591435186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45996.680591435186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45996.680591435186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45996.680591435186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45996.680591435186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45996.680591435186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45996.680591435186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45996.680591435186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45996.680591435186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45996.680591435186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45996.680591435186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45996.680591435186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45996.680591435186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45996.680591435186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45996.680591435186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45996.680591435186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45996.680591435186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45996.680591435186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45996.680591435186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45996.680591435186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45996.680591435186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45996.680591435186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45996.680591435186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45996.680591435186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45996.680591435186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45996.680591435186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45996.680591435186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45996.680591435186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45996.680591435186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45996.680591435186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45996.680591435186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45996.680591435186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45996.680591435186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45996.680591435186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45996.680591435186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45996.680591435186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45996.680591435186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45996.680591435186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45996.680591435186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45996.680591435186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45996.680591435186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45996.680591435186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45996.680591435186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45996.680591435186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45996.680591435186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45996.680591435186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45996.680591435186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45996.680591435186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45996.680591435186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45996.680591435186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45996.680591435186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45996.680591435186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45996.680591435186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45996.680591435186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45996.680591435186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45996.680591435186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45996.680591435186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45996.680591435186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45996.680591435186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45996.680591435186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45996.680591435186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45996.680591435186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45996.680591435186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45996.680591435186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45996.680591435186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45996.680591435186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45996.680591435186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45996.680591435186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45996.680591435186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45996.680591435186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45996.680591435186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45996.680591435186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45996.680591435186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45996.680591435186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45996.680591435186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45996.680591435186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45996.680591435186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45996.680591435186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45996.680591435186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45996.680591435186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45996.680591435186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45996.680591435186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45996.680591435186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45996.680591435186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45996.680591435186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45996.680591435186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45996.680591435186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45996.680591435186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45996.680591435186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45996.680591435186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45996.680591435186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45996.680591435186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45996.680591435186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45996.680591435186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45996.680591435186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45996.680591435186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45996.680591435186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45996.680591435186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45996.680591435186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45996.680591435186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45996.680591435186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45996.680591435186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45996.680591435186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45996.680591435186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45996.680591435186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45996.680591435186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45996.680591435186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45996.680591435186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45996.680591435186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45996.680591435186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45996.680591435186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45996.680591435186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45996.680591435186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45996.680591435186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45996.680591435186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45996.680591435186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45996.680591435186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45996.680591435186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45996.680591435186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45996.680591435186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45996.680591435186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45996.680591435186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45996.680591435186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45996.680591435186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45996.680591435186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45996.680591435186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45996.680591435186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45996.680591435186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45996.680591435186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45996.680591435186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45996.680591435186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45996.680591435186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45996.680591435186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45996.680591435186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45996.680591435186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45996.680591435186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45996.680591435186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45996.680591435186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45996.680591435186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45996.680591435186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45996.680591435186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45996.680591435186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45996.680591435186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45996.680591435186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45996.680591435186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45996.680591435186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45996.680591435186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45996.680591435186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45996.680591435186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45996.680591435186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45996.680591435186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45996.680591435186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45996.680591435186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45996.680591435186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45996.680591435186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45996.680591435186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45996.680591435186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45996.680591435186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45996.680591435186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45996.680591435186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45996.680591435186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45996.680591435186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45996.680591435186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45996.680591435186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45996.680591435186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45996.680591435186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45996.680591435186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45996.680591435186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45996.680591435186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45996.680591435186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45996.680591435186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45996.680591435186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45996.680591435186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45996.680591435186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45996.680591435186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45996.680591435186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45996.680591435186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45996.680591435186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45996.680591435186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45996.680591435186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45996.680591435186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45996.680591435186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45996.680591435186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45996.680591435186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45996.680591435186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45996.680591435186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45996.680591435186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45996.680591435186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45996.680591435186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45996.680591435186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45996.680591435186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45996.680591435186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45996.680591435186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45996.680591435186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45996.680591435186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45996.680591435186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45996.680591435186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45996.680591435186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45996.680591435186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45996.680591435186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45996.680591435186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45996.680591435186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45996.680591435186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45996.680591435186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45996.680591435186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45996.680591435186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45996.680591435186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45996.680591435186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45996.680591435186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45996.680591435186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45996.680591435186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45996.680591435186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45996.680591435186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45996.680591435186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45996.680591435186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45996.680591435186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45996.680591435186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45996.680591435186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45996.680591435186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45996.680591435186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45996.680591435186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45996.680591435186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45996.680591435186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45996.680591435186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45996.680591435186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45996.680591435186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45996.680591435186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45996.680591435186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45996.680591435186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45996.680591435186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45996.680591435186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45996.680591435186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45996.680591435186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45996.680591435186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45996.680591435186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45996.680591435186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45996.680591435186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45996.680591435186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45996.680591435186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45996.680591435186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45996.680591435186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45996.680591435186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45996.680591435186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45996.680591435186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45996.680591435186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45996.680591435186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45996.680591435186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45996.680591435186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45996.680591435186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45996.680591435186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45996.680591435186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45996.680591435186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45996.680591435186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45996.680591435186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45996.680591435186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45996.680591435186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45996.680591435186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45996.680591435186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45996.680591435186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45996.680591435186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45996.680591435186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45996.680591435186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45996.680591435186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45996.680591435186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45996.680591435186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45996.680591435186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45996.680591435186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45996.680591435186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45996.680591435186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45996.680591435186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45996.680591435186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45996.680591435186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45996.680591435186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45996.680591435186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45996.680591435186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45996.680591435186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45996.680591435186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45996.680591435186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45996.680591435186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45996.680591435186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45996.680591435186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45996.680591435186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45996.680591435186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45996.680591435186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45996.680591435186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45996.680591435186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45996.680591435186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45996.680591435186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45996.680591435186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45996.680591435186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45996.680591435186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45996.680591435186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45996.680591435186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45996.680591435186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45996.680591435186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45996.680591435186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45996.680591435186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45996.680591435186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45996.680591435186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45996.680591435186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45996.680591435186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45996.680591435186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45996.680591435186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293.19987384259002</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45996.680591435186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45996.680591435186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45996.680591435186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45996.680591435186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45996.680591435186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45996.680591435186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45996.680591435186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45996.680591435186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45996.680591435186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45996.680591435186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45996.680591435186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45996.680591435186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45996.680591435186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45996.680591435186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45996.680591435186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45996.680591435186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45996.680591435186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45996.680591435186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45996.680591435186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45996.680591435186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45996.680591435186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45996.680591435186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45996.680591435186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45996.680591435186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45996.680591435186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45996.680591435186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45996.680591435186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45996.680591435186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45996.680591435186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45996.680591435186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45996.680591435186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45996.680591435186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45996.680591435186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45996.680591435186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45996.680591435186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45996.680591435186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45996.680591435186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45996.680591435186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45996.680591435186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45996.680591435186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45996.680591435186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45996.680591435186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45996.680591435186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45996.680591435186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45996.680591435186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45996.680591435186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45996.680591435186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45996.680591435186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45996.680591435186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45996.680591435186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45996.680591435186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45996.680591435186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45996.680591435186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45996.680591435186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45996.680591435186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45996.680591435186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45996.680591435186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45996.680591435186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45996.680591435186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45996.680591435186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45996.680591435186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45996.680591435186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45996.680591435186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45996.680591435186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45996.680591435186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45996.680591435186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45996.680591435186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45996.680591435186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45996.680591435186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45996.680591435186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45996.680591435186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45996.680591435186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45996.680591435186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45996.680591435186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45996.680591435186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45996.680591435186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45996.680591435186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45996.680591435186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45996.680591435186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45996.680591435186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45996.680591435186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45996.680591435186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45996.680591435186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45996.680591435186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45996.680591435186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45996.680591435186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45996.680591435186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45996.680591435186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45996.680591435186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45996.680591435186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45996.680591435186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45996.680591435186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45996.680591435186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45996.680591435186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45996.680591435186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45996.680591435186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45996.680591435186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45996.680591435186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45996.680591435186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45996.680591435186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45996.680591435186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45996.680591435186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45996.680591435186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45996.680591435186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45996.680591435186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45996.680591435186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45996.680591435186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45996.680591435186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45996.680591435186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45996.680591435186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45996.680591435186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45996.680591435186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45996.680591435186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45996.680591435186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45996.680591435186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45996.680591435186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45996.680591435186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45996.680591435186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45996.680591435186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45996.680591435186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45996.680591435186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45996.680591435186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45996.680591435186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45996.680591435186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45996.680591435186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45996.680591435186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45996.680591435186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45996.680591435186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45996.680591435186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45996.680591435186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45996.680591435186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45996.680591435186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45996.680591435186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45996.680591435186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45996.680591435186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45996.680591435186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45996.680591435186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45996.680591435186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45996.680591435186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45996.680591435186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45996.680591435186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45996.680591435186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45996.680591435186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45996.680591435186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45996.680591435186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45996.680591435186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45996.680591435186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45996.680591435186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45996.680591435186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45996.680591435186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45996.680591435186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45996.680591435186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45996.680591435186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45996.680591435186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45996.680591435186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45996.680591435186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45996.680591435186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45996.680591435186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45996.680591435186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45996.680591435186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45996.680591435186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45996.680591435186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45996.680591435186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45996.680591435186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45996.680591435186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45996.680591435186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45996.680591435186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45996.680591435186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45996.680591435186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45996.680591435186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45996.680591435186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45996.680591435186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45996.680591435186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45996.680591435186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45996.680591435186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45996.680591435186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45996.680591435186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45996.680591435186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45996.680591435186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45996.680591435186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45996.680591435186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45996.680591435186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45996.680591435186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45996.680591435186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45996.680591435186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C11" sqref="C11"/>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104.8485312499979</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70.491714120369579</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48.019480324073811</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15.307292824072647</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104">
        <v>1</v>
      </c>
      <c r="D6" s="37" t="s">
        <v>33687</v>
      </c>
      <c r="E6" s="37" t="s">
        <v>39109</v>
      </c>
      <c r="F6" s="38">
        <v>45996.650949074072</v>
      </c>
      <c r="G6" s="132">
        <f t="shared" ref="G6:G23" ca="1" si="2">IFERROR(NOW()-F6,"")</f>
        <v>2.9642361114383675E-2</v>
      </c>
      <c r="H6" s="38">
        <v>45996.659282407411</v>
      </c>
      <c r="I6" s="37" t="str">
        <f>IFERROR(VLOOKUP(D6,DB!A:F,6,0),"")</f>
        <v>SCECO</v>
      </c>
      <c r="J6" s="37" t="str">
        <f>IFERROR(VLOOKUP(D6,DB!A:G,7,0),"")</f>
        <v>Good</v>
      </c>
      <c r="K6" s="37" t="s">
        <v>39129</v>
      </c>
      <c r="L6" s="37" t="str">
        <f>IFERROR(VLOOKUP(D6,DB!A:I,9,0),"")</f>
        <v>Latis</v>
      </c>
    </row>
    <row r="7" spans="1:13">
      <c r="A7" s="37"/>
      <c r="B7" s="37" t="str">
        <f>IFERROR(VLOOKUP(D7,DB!A:K,11,0),"")</f>
        <v/>
      </c>
      <c r="C7" s="37"/>
      <c r="D7" s="37"/>
      <c r="E7" s="37"/>
      <c r="F7" s="38"/>
      <c r="G7" s="132">
        <f t="shared" ca="1" si="2"/>
        <v>45996.680591435186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45996.680591435186</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45996.680591435186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45996.680591435186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45996.680591435186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45996.680591435186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45996.680591435186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45996.680591435186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45996.680591435186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45996.680591435186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45996.680591435186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45996.680591435186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45996.680591435186</v>
      </c>
      <c r="H19" s="38"/>
      <c r="I19" s="37" t="str">
        <f>IFERROR(VLOOKUP(D19,DB!A:F,6,0),"")</f>
        <v/>
      </c>
      <c r="J19" s="37" t="str">
        <f>IFERROR(VLOOKUP(D19,DB!A:G,7,0),"")</f>
        <v/>
      </c>
      <c r="K19" s="37"/>
      <c r="L19" s="37" t="str">
        <f>IFERROR(VLOOKUP(D19,DB!A:I,9,0),"")</f>
        <v/>
      </c>
    </row>
    <row r="20" spans="1:12" ht="30.75">
      <c r="A20" s="37"/>
      <c r="B20" s="37" t="str">
        <f>IFERROR(VLOOKUP(D20,DB!A:K,11,0),"")</f>
        <v/>
      </c>
      <c r="C20" s="37"/>
      <c r="D20" s="37"/>
      <c r="E20" s="37"/>
      <c r="F20" s="38"/>
      <c r="G20" s="132">
        <f t="shared" ca="1" si="2"/>
        <v>45996.680591435186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45996.680591435186</v>
      </c>
      <c r="H21" s="38"/>
      <c r="I21" s="37" t="str">
        <f>IFERROR(VLOOKUP(D21,DB!A:F,6,0),"")</f>
        <v/>
      </c>
      <c r="J21" s="37" t="str">
        <f>IFERROR(VLOOKUP(D21,DB!A:G,7,0),"")</f>
        <v/>
      </c>
      <c r="K21" s="37"/>
      <c r="L21" s="37" t="str">
        <f>IFERROR(VLOOKUP(D21,DB!A:I,9,0),"")</f>
        <v/>
      </c>
    </row>
    <row r="22" spans="1:12" ht="30.75">
      <c r="A22" s="37"/>
      <c r="B22" s="37" t="str">
        <f>IFERROR(VLOOKUP(D22,DB!A:K,11,0),"")</f>
        <v/>
      </c>
      <c r="C22" s="37"/>
      <c r="D22" s="37"/>
      <c r="E22" s="37"/>
      <c r="F22" s="38"/>
      <c r="G22" s="132">
        <f t="shared" ca="1" si="2"/>
        <v>45996.680591435186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45996.680591435186</v>
      </c>
      <c r="H23" s="38"/>
      <c r="I23" s="37" t="str">
        <f>IFERROR(VLOOKUP(D23,DB!A:F,6,0),"")</f>
        <v/>
      </c>
      <c r="J23" s="37" t="str">
        <f>IFERROR(VLOOKUP(D23,DB!A:G,7,0),"")</f>
        <v/>
      </c>
      <c r="K23" s="37"/>
      <c r="L23" s="37" t="str">
        <f>IFERROR(VLOOKUP(D23,DB!A:I,9,0),"")</f>
        <v/>
      </c>
    </row>
    <row r="24" spans="1:12" ht="30.75">
      <c r="A24" s="37"/>
      <c r="B24" s="37" t="str">
        <f>IFERROR(VLOOKUP(D24,DB!A:K,11,0),"")</f>
        <v/>
      </c>
      <c r="C24" s="37"/>
      <c r="D24" s="37"/>
      <c r="E24" s="37"/>
      <c r="F24" s="38"/>
      <c r="G24" s="132">
        <f t="shared" ref="G24:G55" ca="1" si="3">IFERROR(NOW()-F24,"")</f>
        <v>45996.680591435186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45996.680591435186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45996.680591435186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45996.680591435186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45996.680591435186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45996.680591435186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45996.680591435186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45996.680591435186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45996.680591435186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45996.680591435186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45996.680591435186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45996.680591435186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45996.680591435186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45996.680591435186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45996.680591435186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45996.680591435186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45996.680591435186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45996.680591435186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45996.680591435186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45996.680591435186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45996.680591435186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45996.680591435186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45996.680591435186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45996.680591435186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45996.680591435186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45996.680591435186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45996.680591435186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45996.680591435186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45996.680591435186</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45996.680591435186</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37833</v>
      </c>
      <c r="E2" s="139" t="s">
        <v>39106</v>
      </c>
      <c r="F2" s="118">
        <v>45996.609594907408</v>
      </c>
      <c r="G2" s="72">
        <f t="shared" ref="G2:G57" ca="1" si="0">IFERROR(NOW()-F2,"-")</f>
        <v>7.0996527778333984E-2</v>
      </c>
      <c r="H2" s="118">
        <v>45996.609594907408</v>
      </c>
      <c r="I2" s="116" t="str">
        <f>IFERROR(VLOOKUP(D2,DB!A:F,6,0),"")</f>
        <v>SCECO</v>
      </c>
      <c r="J2" s="116" t="str">
        <f>IFERROR(VLOOKUP(D2,DB!A:G,7,0),"")</f>
        <v>Good</v>
      </c>
      <c r="K2" s="119" t="s">
        <v>39131</v>
      </c>
      <c r="L2" s="134" t="str">
        <f>IFERROR(VLOOKUP(D2,DB!A:I,9,0),"")</f>
        <v>Latis</v>
      </c>
    </row>
    <row r="3" spans="1:16382" ht="31.5" customHeight="1">
      <c r="A3" s="115"/>
      <c r="B3" s="116" t="str">
        <f>IFERROR(VLOOKUP(D3,DB!A:K,11,0),"")</f>
        <v/>
      </c>
      <c r="C3" s="117"/>
      <c r="D3" s="116"/>
      <c r="E3" s="139"/>
      <c r="F3" s="118"/>
      <c r="G3" s="72">
        <f t="shared" ca="1" si="0"/>
        <v>45996.680591435186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45996.680591435186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45996.680591435186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45996.680591435186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45996.680591435186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45996.680591435186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45996.680591435186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45996.680591435186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45996.680591435186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45996.680591435186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45996.680591435186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45996.680591435186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45996.680591435186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45996.680591435186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45996.680591435186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45996.680591435186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45996.680591435186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45996.680591435186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45996.680591435186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45996.680591435186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45996.680591435186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45996.680591435186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45996.680591435186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45996.680591435186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45996.680591435186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45996.680591435186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45996.680591435186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45996.680591435186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45996.680591435186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45996.680591435186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45996.680591435186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45996.680591435186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45996.680591435186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45996.680591435186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45996.680591435186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45996.680591435186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45996.680591435186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45996.680591435186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45996.680591435186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45996.680591435186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45996.680591435186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45996.680591435186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45996.680591435186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45996.680591435186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45996.680591435186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45996.680591435186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45996.680591435186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45996.680591435186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45996.680591435186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45996.680591435186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45996.680591435186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45996.680591435186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45996.680591435186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45996.680591435186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45996.680591435186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45996.680591435186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45996.680591435186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45996.680591435186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45996.680591435186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45996.680591435186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45996.680591435186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45996.680591435186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45996.680591435186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45996.680591435186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45996.680591435186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45996.680591435186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45996.680591435186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45996.680591435186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45996.680591435186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45996.680591435186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45996.680591435186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45996.680591435186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45996.680591435186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45996.680591435186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45996.680591435186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45996.680591435186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45996.680591435186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45996.680591435186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45996.680591435186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45996.680591435186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45996.680591435186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45996.680591435186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45996.680591435186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45996.680591435186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45996.680591435186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45996.680591435186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45996.680591435186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45996.680591435186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45996.680591435186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45996.680591435186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45996.680591435186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45996.680591435186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45996.680591435186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45996.680591435186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45996.680591435186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45996.680591435186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45996.680591435186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45996.680591435186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45996.680591435186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45996.680591435186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45996.680591435186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45996.680591435186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45996.680591435186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45996.680591435186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45996.680591435186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45996.680591435186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45996.680591435186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45996.680591435186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45996.680591435186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45996.680591435186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45996.680591435186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45996.680591435186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45996.680591435186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45996.680591435186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45996.680591435186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45996.680591435186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45996.680591435186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45996.680591435186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45996.680591435186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45996.680591435186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45996.680591435186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45996.680591435186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45996.680591435186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45996.680591435186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45996.680591435186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45996.680591435186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45996.680591435186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45996.680591435186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45996.680591435186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45996.680591435186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45996.680591435186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45996.680591435186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45996.680591435186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45996.680591435186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45996.680591435186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45996.680591435186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45996.680591435186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45996.680591435186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45996.680591435186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45996.680591435186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45996.680591435186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45996.680591435186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45996.680591435186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45996.680591435186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45996.680591435186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45996.680591435186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45996.680591435186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45996.680591435186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45996.680591435186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45996.680591435186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45996.680591435186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45996.680591435186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45996.680591435186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45996.680591435186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45996.680591435186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45996.680591435186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45996.680591435186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45996.680591435186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45996.680591435186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45996.680591435186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45996.680591435186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45996.680591435186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45996.680591435186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45996.680591435186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45996.680591435186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45996.680591435186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45996.680591435186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45996.680591435186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45996.680591435186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45996.680591435186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45996.680591435186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45996.680591435186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45996.680591435186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45996.680591435186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45996.680591435186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45996.680591435186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45996.680591435186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45996.680591435186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45996.680591435186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45996.680591435186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45996.680591435186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45996.680591435186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45996.680591435186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45996.680591435186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45996.680591435186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45996.680591435186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45996.680591435186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45996.680591435186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45996.680591435186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45996.680591435186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45996.680591435186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45996.680591435186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45996.680591435186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45996.680591435186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45996.680591435186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45996.680591435186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45996.680591435186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45996.680591435186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45996.680591435186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45996.680591435186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45996.680591435186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45996.680591435186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45996.680591435186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45996.680591435186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45996.680591435186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45996.680591435186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45996.680591435186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45996.680591435186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45996.680591435186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45996.680591435186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45996.680591435186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45996.680591435186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45996.680591435186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45996.680591435186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45996.680591435186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45996.680591435186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45996.680591435186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45996.680591435186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45996.680591435186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45996.680591435186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45996.680591435186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45996.680591435186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45996.680591435186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45996.680591435186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45996.680591435186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45996.680591435186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45996.680591435186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45996.680591435186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45996.680591435186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45996.680591435186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45996.680591435186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45996.680591435186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45996.680591435186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45996.680591435186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45996.680591435186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45996.680591435186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45996.680591435186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45996.680591435186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45996.680591435186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45996.680591435186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45996.680591435186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45996.680591435186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45996.680591435186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45996.680591435186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45996.680591435186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45996.680591435186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45996.680591435186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45996.680591435186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45996.680591435186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45996.680591435186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45996.680591435186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45996.680591435186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45996.680591435186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45996.680591435186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45996.680591435186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45996.680591435186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45996.680591435186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45996.680591435186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45996.680591435186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45996.680591435186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45996.680591435186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45996.680591435186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45996.680591435186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45996.680591435186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45996.680591435186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45996.680591435186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45996.680591435186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45996.680591435186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45996.680591435186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45996.680591435186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45996.680591435186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45996.680591435186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45996.680591435186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45996.680591435186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45996.680591435186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45996.680591435186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45996.680591435186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45996.680591435186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45996.680591435186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45996.680591435186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45996.680591435186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45996.680591435186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45996.680591435186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45996.680591435186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45996.680591435186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45996.680591435186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45996.680591435186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45996.680591435186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45996.680591435186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45996.680591435186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45996.680591435186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45996.680591435186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45996.680591435186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45996.680591435186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45996.680591435186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45996.680591435186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45996.680591435186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45996.680591435186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45996.680591435186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45996.680591435186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45996.680591435186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45996.680591435186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45996.680591435186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45996.680591435186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45996.680591435186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45996.680591435186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45996.680591435186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45996.680591435186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45996.680591435186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45996.680591435186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45996.680591435186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45996.680591435186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45996.680591435186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45996.680591435186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45996.680591435186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45996.680591435186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45996.680591435186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45996.680591435186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45996.680591435186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45996.680591435186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45996.680591435186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45996.680591435186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45996.680591435186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45996.680591435186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45996.680591435186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45996.680591435186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45996.680591435186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45996.680591435186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45996.680591435186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45996.680591435186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45996.680591435186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45996.680591435186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45996.680591435186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45996.680591435186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45996.680591435186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45996.680591435186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45996.680591435186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45996.680591435186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45996.680591435186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45996.680591435186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45996.680591435186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45996.680591435186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45996.680591435186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45996.680591435186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45996.680591435186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45996.680591435186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45996.680591435186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45996.680591435186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45996.680591435186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45996.680591435186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45996.680591435186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45996.680591435186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45996.680591435186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45996.680591435186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45996.680591435186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45996.680591435186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45996.680591435186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45996.680591435186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45996.680591435186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45996.680591435186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45996.680591435186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45996.680591435186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45996.680591435186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45996.680591435186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45996.680591435186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45996.680591435186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45996.680591435186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45996.680591435186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45996.680591435186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45996.680591435186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45996.680591435186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45996.680591435186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45996.680591435186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45996.680591435186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45996.680591435186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45996.680591435186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45996.680591435186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45996.680591435186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45996.680591435186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45996.680591435186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45996.680591435186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45996.680591435186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45996.680591435186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45996.680591435186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45996.680591435186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45996.680591435186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45996.680591435186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45996.680591435186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45996.680591435186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45996.680591435186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45996.680591435186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45996.680591435186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45996.680591435186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45996.680591435186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45996.680591435186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45996.680591435186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45996.680591435186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45996.680591435186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45996.680591435186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45996.680591435186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45996.680591435186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45996.680591435186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45996.680591435186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45996.680591435186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45996.680591435186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45996.680591435186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45996.680591435186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45996.680591435186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45996.680591435186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45996.680591435186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45996.680591435186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45996.680591435186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45996.680591435186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45996.680591435186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45996.680591435186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45996.680591435186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45996.680591435186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45996.680591435186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45996.680591435186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45996.680591435186</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45996.680591435186</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