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17" documentId="120_S{2AC9BD13-BADA-5192-A53E-5A8FF88502F6}" xr6:coauthVersionLast="47" xr6:coauthVersionMax="47" xr10:uidLastSave="{92D70A17-1B41-4FC5-81CC-7B980D57AA7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<sst xmlns="http://schemas.openxmlformats.org/spreadsheetml/2006/main" count="180274" uniqueCount="39122">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</sst>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319.43241203703656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45982.380837962963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45982.380837962963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45982.380837962963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45982.380837962963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45982.380837962963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45982.380837962963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45982.380837962963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45982.380837962963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45982.380837962963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45982.380837962963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45982.380837962963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45982.380837962963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45982.380837962963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45982.380837962963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45982.380837962963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45982.380837962963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45982.380837962963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45982.380837962963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45982.380837962963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45982.380837962963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45982.380837962963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45982.380837962963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45982.380837962963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45982.380837962963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45982.380837962963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45982.380837962963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45982.380837962963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45982.380837962963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45982.380837962963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45982.380837962963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45982.380837962963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45982.380837962963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45982.380837962963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45982.380837962963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45982.380837962963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45982.380837962963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45982.380837962963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45982.380837962963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45982.380837962963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45982.380837962963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45982.380837962963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45982.380837962963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45982.380837962963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45982.380837962963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45982.380837962963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45982.380837962963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45982.380837962963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45982.380837962963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45982.380837962963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9EB342D1-3C3E-4D92-85D6-D83A8A8898E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157.38100000000122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45982.380837962963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45982.380837962963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45982.380837962963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45982.380837962963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45982.380837962963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45982.380837962963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45982.380837962963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45982.380837962963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45982.380837962963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45982.380837962963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45982.380837962963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45982.380837962963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45982.380837962963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45982.380837962963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45982.380837962963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45982.380837962963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45982.380837962963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45982.380837962963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45982.380837962963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45982.380837962963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45982.380837962963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45982.380837962963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45982.380837962963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45982.380837962963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45982.380837962963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45982.380837962963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45982.380837962963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45982.380837962963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45982.380837962963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45982.380837962963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45982.380837962963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45982.380837962963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45982.380837962963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45982.380837962963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45982.380837962963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45982.380837962963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45982.380837962963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45982.380837962963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45982.380837962963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45982.380837962963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45982.380837962963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45982.380837962963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45982.380837962963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45982.380837962963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45982.380837962963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45982.380837962963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45982.380837962963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45982.380837962963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45982.380837962963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45982.380837962963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45982.380837962963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45982.380837962963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45982.380837962963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45982.380837962963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45982.380837962963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45982.380837962963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45982.380837962963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45982.380837962963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45982.380837962963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45982.380837962963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45982.380837962963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45982.380837962963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45982.380837962963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45982.380837962963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45982.380837962963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45982.380837962963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45982.380837962963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45982.380837962963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45982.380837962963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45982.380837962963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45982.380837962963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45982.380837962963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45982.380837962963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45982.380837962963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45982.380837962963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45982.380837962963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45982.380837962963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45982.380837962963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45982.380837962963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45982.380837962963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45982.380837962963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45982.380837962963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45982.380837962963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45982.380837962963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45982.380837962963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45982.380837962963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45982.380837962963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45982.380837962963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45982.380837962963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45982.380837962963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45982.380837962963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45982.380837962963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45982.380837962963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45982.380837962963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45982.380837962963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45982.380837962963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45982.380837962963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45982.380837962963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45982.380837962963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45982.380837962963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45982.380837962963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45982.380837962963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45982.380837962963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45982.380837962963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45982.380837962963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45982.380837962963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45982.380837962963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45982.380837962963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45982.380837962963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45982.380837962963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45982.380837962963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45982.380837962963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45982.380837962963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45982.380837962963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45982.380837962963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45982.380837962963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45982.380837962963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45982.380837962963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45982.380837962963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45982.380837962963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45982.380837962963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45982.380837962963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45982.380837962963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45982.380837962963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45982.380837962963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45982.380837962963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45982.380837962963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45982.380837962963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45982.380837962963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45982.380837962963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45982.380837962963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45982.380837962963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45982.380837962963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45982.380837962963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45982.380837962963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45982.380837962963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45982.380837962963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45982.380837962963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45982.380837962963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45982.380837962963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45982.380837962963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45982.380837962963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45982.380837962963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45982.380837962963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45982.380837962963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45982.380837962963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45982.380837962963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45982.380837962963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45982.380837962963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45982.380837962963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45982.380837962963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45982.380837962963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45982.380837962963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45982.380837962963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45982.380837962963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45982.380837962963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45982.380837962963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45982.380837962963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45982.380837962963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45982.380837962963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45982.380837962963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45982.380837962963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45982.380837962963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45982.380837962963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45982.380837962963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45982.380837962963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45982.380837962963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45982.380837962963</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45982.380837962963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45982.380837962963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45982.380837962963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45982.380837962963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45982.380837962963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45982.380837962963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45982.380837962963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45982.380837962963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45982.380837962963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45982.380837962963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45982.380837962963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45982.380837962963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45982.380837962963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45982.380837962963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45982.380837962963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45982.380837962963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45982.380837962963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45982.380837962963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45982.380837962963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45982.380837962963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45982.380837962963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45982.380837962963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45982.380837962963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45982.380837962963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45982.380837962963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45982.380837962963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45982.380837962963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45982.380837962963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45982.380837962963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45982.380837962963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45982.380837962963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45982.380837962963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45982.380837962963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45982.380837962963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45982.380837962963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45982.380837962963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45982.380837962963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45982.380837962963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45982.380837962963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45982.380837962963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45982.380837962963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45982.380837962963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45982.380837962963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45982.380837962963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45982.380837962963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45982.380837962963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45982.380837962963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45982.380837962963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45982.380837962963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45982.380837962963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45982.380837962963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45982.380837962963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45982.380837962963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45982.380837962963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45982.380837962963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45982.380837962963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45982.380837962963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45982.380837962963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45982.380837962963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45982.380837962963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45982.380837962963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45982.380837962963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45982.380837962963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45982.380837962963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45982.380837962963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45982.380837962963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45982.380837962963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45982.380837962963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45982.380837962963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45982.380837962963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45982.380837962963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45982.380837962963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45982.380837962963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45982.380837962963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45982.380837962963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45982.380837962963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45982.380837962963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45982.380837962963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45982.380837962963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45982.380837962963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45982.380837962963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45982.380837962963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45982.380837962963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45982.380837962963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45982.380837962963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45982.380837962963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45982.380837962963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45982.380837962963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45982.380837962963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45982.380837962963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45982.380837962963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45982.380837962963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45982.380837962963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45982.380837962963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45982.380837962963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45982.380837962963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45982.380837962963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45982.380837962963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45982.380837962963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45982.380837962963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45982.380837962963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45982.380837962963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45982.380837962963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45982.380837962963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45982.380837962963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45982.380837962963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45982.380837962963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45982.380837962963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45982.380837962963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45982.380837962963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45982.380837962963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45982.380837962963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45982.380837962963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45982.380837962963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45982.380837962963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45982.380837962963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45982.380837962963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45982.380837962963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45982.380837962963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45982.380837962963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45982.380837962963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45982.380837962963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45982.380837962963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45982.380837962963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45982.380837962963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45982.380837962963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45982.380837962963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45982.380837962963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45982.380837962963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45982.380837962963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45982.380837962963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45982.380837962963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45982.380837962963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45982.380837962963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45982.380837962963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45982.380837962963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45982.380837962963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45982.380837962963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45982.380837962963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45982.380837962963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45982.380837962963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45982.380837962963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45982.380837962963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45982.380837962963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45982.380837962963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45982.380837962963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45982.380837962963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45982.380837962963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45982.380837962963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45982.380837962963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45982.380837962963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45982.380837962963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45982.380837962963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45982.380837962963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45982.380837962963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45982.380837962963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45982.380837962963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45982.380837962963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45982.380837962963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45982.380837962963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45982.380837962963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45982.380837962963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45982.380837962963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45982.380837962963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45982.380837962963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45982.380837962963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45982.380837962963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45982.380837962963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45982.380837962963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45982.380837962963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45982.380837962963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45982.380837962963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45982.380837962963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45982.380837962963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45982.380837962963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45982.380837962963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45982.380837962963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45982.380837962963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45982.380837962963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45982.380837962963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45982.380837962963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45982.380837962963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45982.380837962963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45982.380837962963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45982.380837962963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45982.380837962963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45982.380837962963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45982.380837962963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45982.380837962963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45982.380837962963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45982.380837962963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45982.380837962963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45982.380837962963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45982.380837962963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45982.380837962963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45982.380837962963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45982.380837962963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45982.380837962963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45982.380837962963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45982.380837962963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45982.380837962963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45982.380837962963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45982.380837962963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45982.380837962963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45982.380837962963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45982.380837962963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45982.380837962963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45982.380837962963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45982.380837962963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45982.380837962963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45982.380837962963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45982.380837962963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45982.380837962963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45982.380837962963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45982.380837962963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45982.380837962963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45982.380837962963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45982.380837962963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45982.380837962963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45982.380837962963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45982.380837962963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45982.380837962963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45982.380837962963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45982.380837962963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45982.380837962963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45982.380837962963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45982.380837962963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45982.380837962963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45982.380837962963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45982.380837962963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45982.380837962963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45982.380837962963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45982.380837962963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45982.380837962963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45982.380837962963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45982.380837962963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45982.380837962963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45982.380837962963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45982.380837962963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45982.380837962963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45982.380837962963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45982.380837962963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45982.380837962963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45982.380837962963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45982.380837962963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45982.380837962963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45982.380837962963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45982.380837962963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45982.380837962963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45982.380837962963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45982.380837962963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45982.380837962963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45982.380837962963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45982.380837962963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45982.380837962963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45982.380837962963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45982.380837962963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45982.380837962963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45982.380837962963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45982.380837962963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45982.380837962963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45982.380837962963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45982.380837962963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45982.380837962963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45982.380837962963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45982.380837962963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45982.380837962963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45982.380837962963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45982.380837962963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45982.380837962963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45982.380837962963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45982.380837962963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45982.380837962963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45982.380837962963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45982.380837962963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45982.380837962963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45982.380837962963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45982.380837962963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45982.380837962963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45982.380837962963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45982.380837962963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45982.380837962963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45982.380837962963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45982.380837962963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45982.380837962963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45982.380837962963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45982.380837962963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45982.380837962963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45982.380837962963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45982.380837962963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45982.380837962963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45982.380837962963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45982.380837962963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45982.380837962963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45982.380837962963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45982.380837962963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45982.380837962963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45982.380837962963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45982.380837962963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45982.380837962963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45982.380837962963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45982.380837962963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45982.380837962963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45982.380837962963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45982.380837962963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45982.380837962963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45982.380837962963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45982.380837962963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45982.380837962963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45982.380837962963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45982.380837962963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45982.380837962963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45982.380837962963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45982.380837962963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45982.380837962963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45982.380837962963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45982.380837962963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45982.380837962963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45982.380837962963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45982.380837962963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45982.380837962963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45982.380837962963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45982.380837962963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45982.380837962963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45982.380837962963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45982.380837962963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45982.380837962963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45982.380837962963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45982.380837962963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45982.380837962963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45982.380837962963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45982.380837962963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45982.380837962963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45982.380837962963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45982.380837962963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45982.380837962963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45982.380837962963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45982.380837962963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45982.380837962963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45982.380837962963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45982.380837962963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45982.380837962963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45982.380837962963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45982.380837962963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45982.380837962963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45982.380837962963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45982.380837962963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45982.380837962963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45982.380837962963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45982.380837962963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45982.380837962963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45982.380837962963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45982.380837962963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45982.380837962963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45982.380837962963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45982.380837962963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45982.380837962963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45982.380837962963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45982.380837962963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45982.380837962963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45982.380837962963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45982.380837962963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45982.380837962963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45982.380837962963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45982.380837962963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45982.380837962963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45982.380837962963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45982.380837962963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45982.380837962963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45982.380837962963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45982.380837962963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45982.380837962963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45982.380837962963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45982.380837962963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45982.380837962963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45982.380837962963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45982.380837962963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45982.380837962963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45982.380837962963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45982.380837962963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45982.380837962963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45982.380837962963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45982.380837962963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45982.380837962963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45982.380837962963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45982.380837962963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45982.380837962963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45982.380837962963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45982.380837962963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45982.380837962963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45982.380837962963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45982.380837962963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45982.380837962963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45982.380837962963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45982.380837962963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45982.380837962963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45982.380837962963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45982.380837962963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45982.380837962963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45982.380837962963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45982.380837962963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45982.380837962963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45982.380837962963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45982.380837962963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45982.380837962963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45982.380837962963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45982.380837962963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45982.380837962963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45982.380837962963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45982.380837962963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45982.380837962963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45982.380837962963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45982.380837962963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45982.380837962963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45982.380837962963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45982.380837962963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45982.380837962963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45982.380837962963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45982.380837962963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45982.380837962963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45982.380837962963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45982.380837962963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45982.380837962963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45982.380837962963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45982.380837962963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45982.380837962963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45982.380837962963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45982.380837962963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45982.380837962963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45982.380837962963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45982.380837962963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45982.380837962963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45982.380837962963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45982.380837962963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45982.380837962963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45982.380837962963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45982.380837962963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45982.380837962963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45982.380837962963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45982.380837962963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45982.380837962963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45982.380837962963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45982.380837962963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45982.380837962963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45982.380837962963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45982.380837962963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45982.380837962963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45982.380837962963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45982.380837962963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45982.380837962963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45982.380837962963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45982.380837962963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45982.380837962963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45982.380837962963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45982.380837962963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45982.380837962963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45982.380837962963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45982.380837962963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45982.380837962963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45982.380837962963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45982.380837962963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45982.380837962963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45982.380837962963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45982.380837962963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45982.380837962963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45982.380837962963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45982.380837962963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45982.380837962963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45982.380837962963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45982.380837962963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45982.380837962963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45982.380837962963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45982.380837962963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45982.380837962963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45982.380837962963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45982.380837962963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45982.380837962963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45982.380837962963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45982.380837962963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45982.380837962963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45982.380837962963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45982.380837962963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45982.380837962963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45982.380837962963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45982.380837962963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45982.380837962963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45982.380837962963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45982.380837962963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45982.380837962963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45982.380837962963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45982.380837962963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45982.380837962963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45982.380837962963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45982.380837962963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45982.380837962963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45982.380837962963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45982.380837962963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45982.380837962963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45982.380837962963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45982.380837962963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45982.380837962963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45982.380837962963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45982.380837962963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45982.380837962963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45982.380837962963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45982.380837962963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45982.380837962963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45982.380837962963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45982.380837962963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45982.380837962963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45982.380837962963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45982.380837962963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45982.380837962963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45982.380837962963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45982.380837962963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45982.380837962963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45982.380837962963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45982.380837962963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45982.380837962963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45982.380837962963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45982.380837962963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45982.380837962963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45982.380837962963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45982.380837962963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45982.380837962963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45982.380837962963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45982.380837962963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45982.380837962963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45982.380837962963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45982.380837962963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45982.380837962963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45982.380837962963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45982.380837962963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45982.380837962963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45982.380837962963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45982.380837962963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45982.380837962963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45982.380837962963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45982.380837962963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45982.380837962963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45982.380837962963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45982.380837962963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45982.380837962963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45982.380837962963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45982.380837962963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45982.380837962963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45982.380837962963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45982.380837962963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45982.380837962963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45982.380837962963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45982.380837962963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45982.380837962963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45982.380837962963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45982.380837962963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45982.380837962963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45982.380837962963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45982.380837962963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45982.380837962963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45982.380837962963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45982.380837962963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45982.380837962963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45982.380837962963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45982.380837962963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45982.380837962963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45982.380837962963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45982.380837962963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45982.380837962963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45982.380837962963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45982.380837962963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45982.380837962963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45982.380837962963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45982.380837962963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45982.380837962963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45982.380837962963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45982.380837962963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45982.380837962963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45982.380837962963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45982.380837962963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45982.380837962963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45982.380837962963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45982.380837962963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45982.380837962963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45982.380837962963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45982.380837962963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45982.380837962963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45982.380837962963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45982.380837962963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45982.380837962963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45982.380837962963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45982.380837962963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45982.380837962963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45982.380837962963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45982.380837962963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45982.380837962963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45982.380837962963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45982.380837962963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45982.380837962963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45982.380837962963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45982.380837962963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45982.380837962963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45982.380837962963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45982.380837962963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45982.380837962963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45982.380837962963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45982.380837962963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45982.380837962963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45982.380837962963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45982.380837962963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45982.380837962963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45982.380837962963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45982.380837962963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45982.380837962963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45982.380837962963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45982.380837962963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45982.380837962963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45982.380837962963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45982.380837962963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45982.380837962963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45982.380837962963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45982.380837962963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45982.380837962963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45982.380837962963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45982.380837962963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45982.380837962963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45982.380837962963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45982.380837962963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45982.380837962963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45982.380837962963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45982.380837962963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45982.380837962963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45982.380837962963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45982.380837962963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45982.380837962963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45982.380837962963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45982.380837962963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45982.380837962963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45982.380837962963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45982.380837962963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45982.380837962963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45982.380837962963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45982.380837962963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45982.380837962963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45982.380837962963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45982.380837962963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45982.380837962963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45982.380837962963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45982.380837962963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45982.380837962963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45982.380837962963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45982.380837962963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45982.380837962963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45982.380837962963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45982.380837962963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45982.380837962963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45982.380837962963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45982.380837962963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45982.380837962963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45982.380837962963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45982.380837962963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45982.380837962963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45982.380837962963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45982.380837962963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45982.380837962963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45982.380837962963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45982.380837962963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45982.380837962963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45982.380837962963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45982.380837962963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45982.380837962963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45982.380837962963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45982.380837962963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45982.380837962963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45982.380837962963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45982.380837962963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45982.380837962963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45982.380837962963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45982.380837962963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45982.380837962963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45982.380837962963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45982.380837962963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45982.380837962963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45982.380837962963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45982.380837962963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45982.380837962963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45982.380837962963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45982.380837962963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45982.380837962963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45982.380837962963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45982.380837962963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45982.380837962963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45982.380837962963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45982.380837962963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45982.380837962963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45982.380837962963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45982.380837962963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45982.380837962963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45982.380837962963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45982.380837962963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45982.380837962963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45982.380837962963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45982.380837962963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45982.380837962963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45982.380837962963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45982.380837962963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45982.380837962963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45982.380837962963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45982.380837962963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45982.380837962963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45982.380837962963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45982.380837962963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45982.380837962963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45982.380837962963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45982.380837962963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45982.380837962963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45982.380837962963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45982.380837962963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45982.380837962963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45982.380837962963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45982.380837962963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45982.380837962963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45982.380837962963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45982.380837962963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45982.380837962963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45982.380837962963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45982.380837962963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45982.380837962963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45982.380837962963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45982.380837962963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45982.380837962963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45982.380837962963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45982.380837962963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45982.380837962963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45982.380837962963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45982.380837962963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45982.380837962963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45982.380837962963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45982.380837962963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45982.380837962963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45982.380837962963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45982.380837962963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45982.380837962963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45982.380837962963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45982.380837962963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45982.380837962963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45982.380837962963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45982.380837962963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45982.380837962963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45982.380837962963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45982.380837962963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45982.380837962963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45982.380837962963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45982.380837962963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45982.380837962963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45982.380837962963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45982.380837962963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45982.380837962963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45982.380837962963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45982.380837962963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45982.380837962963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45982.380837962963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45982.380837962963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45982.380837962963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45982.380837962963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45982.380837962963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45982.380837962963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45982.380837962963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45982.380837962963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45982.380837962963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45982.380837962963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45982.380837962963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45982.380837962963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45982.380837962963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45982.380837962963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45982.380837962963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45982.380837962963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45982.380837962963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45982.380837962963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45982.380837962963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45982.380837962963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45982.380837962963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45982.380837962963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45982.380837962963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45982.380837962963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45982.380837962963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45982.380837962963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45982.380837962963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45982.380837962963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45982.380837962963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45982.380837962963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45982.380837962963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45982.380837962963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45982.380837962963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45982.380837962963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45982.380837962963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45982.380837962963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45982.380837962963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45982.380837962963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45982.380837962963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45982.380837962963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45982.380837962963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45982.380837962963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45982.380837962963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45982.380837962963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45982.380837962963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45982.380837962963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45982.380837962963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45982.380837962963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45982.380837962963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45982.380837962963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45982.380837962963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45982.380837962963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45982.380837962963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45982.380837962963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45982.380837962963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45982.380837962963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45982.380837962963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45982.380837962963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45982.380837962963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45982.380837962963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45982.380837962963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45982.380837962963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45982.380837962963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45982.380837962963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45982.380837962963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45982.380837962963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45982.380837962963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45982.380837962963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45982.380837962963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45982.380837962963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45982.380837962963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45982.380837962963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45982.380837962963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45982.380837962963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45982.380837962963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45982.380837962963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45982.380837962963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45982.380837962963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45982.380837962963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45982.380837962963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45982.380837962963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45982.380837962963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45982.380837962963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45982.380837962963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45982.380837962963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45982.380837962963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45982.380837962963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45982.380837962963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45982.380837962963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45982.380837962963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45982.380837962963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45982.380837962963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45982.380837962963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45982.380837962963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45982.380837962963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45982.380837962963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45982.380837962963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45982.380837962963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45982.380837962963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45982.380837962963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45982.380837962963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45982.380837962963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45982.380837962963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45982.380837962963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45982.380837962963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45982.380837962963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45982.380837962963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45982.380837962963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45982.380837962963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45982.380837962963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45982.380837962963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45982.380837962963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45982.380837962963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45982.380837962963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45982.380837962963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45982.380837962963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45982.380837962963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45982.380837962963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45982.380837962963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45982.380837962963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45982.380837962963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45982.380837962963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45982.380837962963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45982.380837962963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45982.380837962963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45982.380837962963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45982.380837962963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45982.380837962963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45982.380837962963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45982.380837962963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45982.380837962963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45982.380837962963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45982.380837962963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45982.380837962963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45982.380837962963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45982.380837962963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45982.380837962963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45982.380837962963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45982.380837962963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45982.380837962963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45982.380837962963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45982.380837962963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45982.380837962963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45982.380837962963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45982.380837962963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45982.380837962963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45982.380837962963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45982.380837962963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45982.380837962963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45982.380837962963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45982.380837962963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45982.380837962963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45982.380837962963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45982.380837962963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45982.380837962963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45982.380837962963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45982.380837962963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45982.380837962963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45982.380837962963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45982.380837962963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45982.380837962963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45982.380837962963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45982.380837962963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45982.380837962963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45982.380837962963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45982.380837962963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45982.380837962963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45982.380837962963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45982.380837962963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45982.380837962963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45982.380837962963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45982.380837962963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45982.380837962963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45982.380837962963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45982.380837962963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45982.380837962963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45982.380837962963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45982.380837962963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45982.380837962963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45982.380837962963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45982.380837962963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45982.380837962963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45982.380837962963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45982.380837962963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45982.380837962963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45982.380837962963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45982.380837962963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45982.380837962963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45982.380837962963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45982.380837962963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45982.380837962963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45982.380837962963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45982.380837962963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45982.380837962963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45982.380837962963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45982.380837962963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45982.380837962963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45982.380837962963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45982.380837962963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45982.380837962963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45982.380837962963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45982.380837962963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45982.380837962963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45982.380837962963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45982.380837962963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45982.380837962963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45982.380837962963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45982.380837962963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278.90012037036649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45982.380837962963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45982.380837962963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45982.380837962963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45982.380837962963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45982.380837962963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45982.380837962963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45982.380837962963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45982.380837962963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45982.380837962963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45982.380837962963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45982.380837962963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45982.380837962963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45982.380837962963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45982.380837962963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45982.380837962963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45982.380837962963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45982.380837962963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45982.380837962963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45982.380837962963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45982.380837962963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45982.380837962963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45982.380837962963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45982.380837962963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45982.380837962963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45982.380837962963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45982.380837962963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45982.380837962963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45982.380837962963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45982.380837962963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45982.380837962963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45982.380837962963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45982.380837962963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45982.380837962963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45982.380837962963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45982.380837962963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45982.380837962963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45982.380837962963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45982.380837962963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45982.380837962963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45982.380837962963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45982.380837962963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45982.380837962963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45982.380837962963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45982.380837962963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45982.380837962963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45982.380837962963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45982.380837962963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45982.380837962963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45982.380837962963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45982.380837962963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45982.380837962963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45982.380837962963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45982.380837962963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45982.380837962963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45982.380837962963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45982.380837962963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45982.380837962963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45982.380837962963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45982.380837962963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45982.380837962963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45982.380837962963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45982.380837962963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45982.380837962963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45982.380837962963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45982.380837962963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45982.380837962963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45982.380837962963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45982.380837962963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45982.380837962963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45982.380837962963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45982.380837962963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45982.380837962963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45982.380837962963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45982.380837962963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45982.380837962963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45982.380837962963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45982.380837962963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45982.380837962963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45982.380837962963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45982.380837962963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45982.380837962963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45982.380837962963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45982.380837962963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45982.380837962963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45982.380837962963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45982.380837962963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45982.380837962963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45982.380837962963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45982.380837962963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45982.380837962963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45982.380837962963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45982.380837962963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45982.380837962963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45982.380837962963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45982.380837962963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45982.380837962963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45982.380837962963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45982.380837962963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45982.380837962963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45982.380837962963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45982.380837962963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45982.380837962963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45982.380837962963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45982.380837962963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45982.380837962963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45982.380837962963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45982.380837962963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45982.380837962963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45982.380837962963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45982.380837962963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45982.380837962963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45982.380837962963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45982.380837962963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45982.380837962963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45982.380837962963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45982.380837962963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45982.380837962963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45982.380837962963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45982.380837962963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45982.380837962963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45982.380837962963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45982.380837962963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45982.380837962963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45982.380837962963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45982.380837962963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45982.380837962963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45982.380837962963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45982.380837962963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45982.380837962963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45982.380837962963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45982.380837962963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45982.380837962963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45982.380837962963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45982.380837962963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45982.380837962963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45982.380837962963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45982.380837962963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45982.380837962963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45982.380837962963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45982.380837962963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45982.380837962963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45982.380837962963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45982.380837962963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45982.380837962963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45982.380837962963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45982.380837962963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45982.380837962963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45982.380837962963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45982.380837962963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45982.380837962963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45982.380837962963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45982.380837962963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45982.380837962963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45982.380837962963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45982.380837962963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45982.380837962963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45982.380837962963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45982.380837962963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45982.380837962963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45982.380837962963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45982.380837962963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45982.380837962963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45982.380837962963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45982.380837962963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45982.380837962963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45982.380837962963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45982.380837962963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45982.380837962963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45982.380837962963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45982.380837962963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45982.380837962963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45982.380837962963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45982.380837962963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45982.380837962963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45982.380837962963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45982.380837962963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45982.380837962963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45982.380837962963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45982.380837962963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45982.380837962963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45982.380837962963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45982.380837962963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45982.380837962963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45982.380837962963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45982.380837962963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45982.380837962963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45982.380837962963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45982.380837962963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45982.380837962963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45982.380837962963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45982.380837962963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45982.380837962963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45982.380837962963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45982.380837962963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45982.380837962963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45982.380837962963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45982.380837962963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45982.380837962963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45982.380837962963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45982.380837962963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45982.380837962963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45982.380837962963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45982.380837962963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45982.380837962963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45982.380837962963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45982.380837962963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45982.380837962963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45982.380837962963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45982.380837962963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45982.380837962963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45982.380837962963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45982.380837962963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45982.380837962963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45982.380837962963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45982.380837962963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45982.380837962963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45982.380837962963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45982.380837962963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45982.380837962963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45982.380837962963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45982.380837962963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45982.380837962963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45982.380837962963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45982.380837962963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45982.380837962963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45982.380837962963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45982.380837962963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45982.380837962963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45982.380837962963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45982.380837962963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45982.380837962963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45982.380837962963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45982.380837962963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45982.380837962963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45982.380837962963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45982.380837962963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45982.380837962963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45982.380837962963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45982.380837962963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45982.380837962963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45982.380837962963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45982.380837962963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45982.380837962963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45982.380837962963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45982.380837962963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45982.380837962963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45982.380837962963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45982.380837962963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45982.380837962963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45982.380837962963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45982.380837962963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45982.380837962963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45982.380837962963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45982.380837962963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45982.380837962963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45982.380837962963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45982.380837962963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45982.380837962963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45982.380837962963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45982.380837962963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45982.380837962963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45982.380837962963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45982.380837962963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45982.380837962963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45982.380837962963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45982.380837962963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45982.380837962963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45982.380837962963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45982.380837962963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45982.380837962963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45982.380837962963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45982.380837962963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45982.380837962963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45982.380837962963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45982.380837962963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45982.380837962963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45982.380837962963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45982.380837962963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45982.380837962963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45982.380837962963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45982.380837962963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45982.380837962963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45982.380837962963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45982.380837962963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45982.380837962963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45982.380837962963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45982.380837962963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45982.380837962963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45982.380837962963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45982.380837962963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45982.380837962963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45982.380837962963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45982.380837962963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45982.380837962963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45982.380837962963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45982.380837962963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45982.380837962963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45982.380837962963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45982.380837962963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45982.380837962963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45982.380837962963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45982.380837962963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45982.380837962963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45982.380837962963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45982.380837962963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45982.380837962963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45982.380837962963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45982.380837962963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45982.380837962963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45982.380837962963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45982.380837962963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45982.380837962963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45982.380837962963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45982.380837962963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45982.380837962963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45982.380837962963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45982.380837962963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45982.380837962963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45982.380837962963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45982.380837962963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45982.380837962963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45982.380837962963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45982.380837962963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45982.380837962963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45982.380837962963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45982.380837962963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45982.380837962963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45982.380837962963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45982.380837962963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45982.380837962963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45982.380837962963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45982.380837962963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45982.380837962963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45982.380837962963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45982.380837962963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45982.380837962963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45982.380837962963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45982.380837962963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45982.380837962963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45982.380837962963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45982.380837962963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45982.380837962963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45982.380837962963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45982.380837962963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45982.380837962963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45982.380837962963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45982.380837962963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45982.380837962963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45982.380837962963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45982.380837962963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45982.380837962963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45982.380837962963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45982.380837962963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45982.380837962963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45982.380837962963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45982.380837962963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45982.380837962963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45982.380837962963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45982.380837962963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45982.380837962963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45982.380837962963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45982.380837962963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45982.380837962963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45982.380837962963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45982.380837962963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45982.380837962963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45982.380837962963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45982.380837962963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45982.380837962963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45982.380837962963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45982.380837962963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45982.380837962963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45982.380837962963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45982.380837962963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45982.380837962963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45982.380837962963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45982.380837962963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45982.380837962963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45982.380837962963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45982.380837962963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45982.380837962963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45982.380837962963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45982.380837962963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45982.380837962963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45982.380837962963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45982.380837962963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45982.380837962963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45982.380837962963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45982.380837962963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45982.380837962963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45982.380837962963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45982.380837962963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45982.380837962963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45982.380837962963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45982.380837962963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45982.380837962963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45982.380837962963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45982.380837962963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45982.380837962963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45982.380837962963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45982.380837962963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45982.380837962963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45982.380837962963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45982.380837962963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45982.380837962963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45982.380837962963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45982.380837962963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45982.380837962963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45982.380837962963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45982.380837962963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45982.380837962963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45982.380837962963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45982.380837962963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45982.380837962963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45982.380837962963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45982.380837962963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45982.380837962963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45982.380837962963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45982.380837962963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45982.380837962963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45982.380837962963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45982.380837962963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45982.380837962963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45982.380837962963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45982.380837962963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45982.380837962963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45982.380837962963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45982.380837962963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45982.380837962963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45982.380837962963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45982.380837962963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45982.380837962963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45982.380837962963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45982.380837962963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45982.380837962963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45982.380837962963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45982.380837962963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45982.380837962963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45982.380837962963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45982.380837962963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45982.380837962963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45982.380837962963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45982.380837962963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45982.380837962963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45982.380837962963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45982.380837962963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45982.380837962963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45982.380837962963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45982.380837962963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45982.380837962963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45982.380837962963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45982.380837962963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45982.380837962963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45982.380837962963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45982.380837962963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45982.380837962963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45982.380837962963</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90.548777777774376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56.191960648146051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33.719726851850282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4.8660347222248674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1.0075393518491182</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45982.380837962963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45982.380837962963</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45982.380837962963</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45982.380837962963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45982.380837962963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45982.380837962963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45982.380837962963</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45982.380837962963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45982.380837962963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45982.380837962963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45982.380837962963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45982.380837962963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45982.380837962963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45982.380837962963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45982.380837962963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45982.380837962963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45982.380837962963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45982.380837962963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45982.380837962963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45982.380837962963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45982.380837962963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45982.380837962963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45982.380837962963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45982.380837962963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45982.380837962963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45982.380837962963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45982.380837962963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45982.380837962963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45982.380837962963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45982.380837962963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45982.380837962963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45982.380837962963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45982.380837962963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45982.380837962963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45982.380837962963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45982.380837962963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45982.380837962963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45982.380837962963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45982.380837962963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45982.380837962963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45982.380837962963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45982.380837962963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45982.380837962963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45982.380837962963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45982.380837962963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45982.380837962963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45982.380837962963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45982.380837962963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45982.380837962963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45982.380837962963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45982.380837962963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45982.380837962963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45982.380837962963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45982.380837962963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45982.380837962963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45982.380837962963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45982.380837962963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45982.380837962963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45982.380837962963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45982.380837962963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45982.380837962963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45982.380837962963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45982.380837962963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45982.380837962963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45982.380837962963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45982.380837962963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45982.380837962963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45982.380837962963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45982.380837962963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45982.380837962963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45982.380837962963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45982.380837962963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45982.380837962963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45982.380837962963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45982.380837962963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45982.380837962963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45982.380837962963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45982.380837962963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45982.380837962963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45982.380837962963</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45982.380837962963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45982.380837962963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45982.380837962963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45982.380837962963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45982.380837962963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45982.380837962963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45982.380837962963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45982.380837962963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45982.380837962963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45982.380837962963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45982.380837962963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45982.380837962963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45982.380837962963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45982.380837962963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45982.380837962963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45982.380837962963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45982.380837962963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45982.380837962963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45982.380837962963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45982.380837962963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45982.380837962963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45982.380837962963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45982.380837962963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45982.380837962963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45982.380837962963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45982.380837962963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45982.380837962963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45982.380837962963</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28361</v>
      </c>
      <c r="E2" s="109" t="s">
        <v>39021</v>
      </c>
      <c r="F2" s="121"/>
      <c r="G2" s="104">
        <f t="shared" ref="G2:G35" ca="1" si="0">IFERROR(NOW()-F2,"-")</f>
        <v>45982.380837962963</v>
      </c>
      <c r="H2" s="121">
        <v>45982.321527777778</v>
      </c>
      <c r="I2" s="119" t="str">
        <f>IFERROR(VLOOKUP(D2,DB!A:F,6,0),"")</f>
        <v>SCECO</v>
      </c>
      <c r="J2" s="119" t="str">
        <f>IFERROR(VLOOKUP(D2,DB!A:G,7,0),"")</f>
        <v>Vandalized</v>
      </c>
      <c r="K2" s="122" t="s">
        <v>39119</v>
      </c>
      <c r="L2" s="123" t="str">
        <f>IFERROR(VLOOKUP(D2,DB!A:I,9,0),"")</f>
        <v>Latis</v>
      </c>
    </row>
    <row r="3" spans="1:16382" ht="31.5" customHeight="1">
      <c r="A3" s="118" t="s">
        <v>39120</v>
      </c>
      <c r="B3" s="119" t="str">
        <f>IFERROR(VLOOKUP(D3,DB!A:K,11,0),"")</f>
        <v>R6</v>
      </c>
      <c r="C3" s="120">
        <v>1</v>
      </c>
      <c r="D3" s="119" t="s">
        <v>29090</v>
      </c>
      <c r="E3" s="109" t="s">
        <v>39021</v>
      </c>
      <c r="F3" s="121">
        <v>45982.349189814813</v>
      </c>
      <c r="G3" s="104">
        <f t="shared" ca="1" si="0"/>
        <v>3.1648148149542976E-2</v>
      </c>
      <c r="H3" s="121">
        <v>45982.349143518521</v>
      </c>
      <c r="I3" s="119" t="str">
        <f>IFERROR(VLOOKUP(D3,DB!A:F,6,0),"")</f>
        <v>Generator-DG</v>
      </c>
      <c r="J3" s="119" t="str">
        <f>IFERROR(VLOOKUP(D3,DB!A:G,7,0),"")</f>
        <v>Vandalized</v>
      </c>
      <c r="K3" s="122" t="s">
        <v>39121</v>
      </c>
      <c r="L3" s="123" t="str">
        <f>IFERROR(VLOOKUP(D3,DB!A:I,9,0),"")</f>
        <v>Latis</v>
      </c>
    </row>
    <row r="4" spans="1:16382" ht="31.5" customHeight="1">
      <c r="A4" s="118"/>
      <c r="B4" s="119" t="str">
        <f>IFERROR(VLOOKUP(D4,DB!A:K,11,0),"")</f>
        <v/>
      </c>
      <c r="C4" s="120"/>
      <c r="D4" s="119"/>
      <c r="E4" s="109"/>
      <c r="F4" s="121"/>
      <c r="G4" s="104">
        <f t="shared" ca="1" si="0"/>
        <v>45982.380837962963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45982.380837962963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45982.380837962963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45982.380837962963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45982.380837962963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45982.380837962963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45982.380837962963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45982.380837962963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45982.380837962963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45982.380837962963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45982.380837962963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45982.380837962963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45982.380837962963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45982.380837962963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45982.380837962963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45982.380837962963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45982.380837962963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45982.380837962963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45982.380837962963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45982.380837962963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45982.380837962963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45982.380837962963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45982.380837962963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45982.380837962963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45982.380837962963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45982.380837962963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45982.380837962963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45982.380837962963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45982.380837962963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45982.380837962963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45982.380837962963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45982.380837962963</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