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46" documentId="120_S{2AC9BD13-BADA-5192-A53E-5A8FF88502F6}" xr6:coauthVersionLast="47" xr6:coauthVersionMax="47" xr10:uidLastSave="{BF435F4F-40DA-45A1-ACDD-4F5DAFC9F5A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<sst xmlns="http://schemas.openxmlformats.org/spreadsheetml/2006/main" count="180287" uniqueCount="39129">
  <si>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</si>
  <si>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</si>
  <si>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</si>
  <si>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</si>
  <si>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</si>
  <si>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</si>
  <si>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</si>
  <si>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</si>
  <si>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</si>
  <si>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</si>
  <si>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</si>
  <si>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</si>
  <si>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</si>
  <si>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</si>
  <si>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</si>
  <si>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</si>
  <si>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</si>
  <si>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</si>
  <si>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</si>
  <si>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</si>
  <si>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</si>
  <si>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</si>
  <si>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</si>
  <si>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</si>
  <si>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</si>
  <si>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</si>
  <si>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</si>
  <si>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</si>
  <si>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</si>
  <si>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</si>
  <si>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</si>
  <si>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</si>
  <si>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</si>
  <si>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</si>
  <si>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</si>
  <si>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</si>
  <si>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</si>
  <si>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</si>
  <si>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</si>
  <si>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</si>
  <si>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</si>
  <si>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</si>
  <si>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</si>
  <si>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</si>
  <si>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</si>
  <si>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</si>
  <si>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</si>
  <si>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</si>
  <si>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</si>
  <si>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</si>
  <si>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</si>
  <si>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</si>
  <si>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</si>
  <si>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</si>
  <si>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</si>
  <si>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</si>
  <si>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</si>
  <si>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</si>
  <si>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</si>
  <si>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</si>
  <si>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</si>
  <si>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</si>
  <si>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</si>
  <si>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</si>
  <si>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</si>
  <si>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</si>
  <si>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</si>
  <si>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</si>
  <si>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</si>
  <si>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</si>
  <si>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</si>
  <si>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</si>
  <si>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</si>
  <si>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</si>
  <si>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</si>
  <si>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</si>
  <si>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</si>
  <si>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</si>
  <si>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</si>
  <si>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</si>
  <si>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</si>
  <si>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</si>
  <si>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</si>
  <si>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</si>
  <si>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</si>
  <si>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</si>
  <si>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</si>
  <si>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</si>
  <si>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</si>
  <si>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</si>
  <si>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</si>
  <si>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</si>
  <si>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</si>
  <si>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</si>
  <si>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</si>
  <si>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</si>
  <si>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</si>
  <si>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</si>
  <si>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</si>
  <si>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</si>
  <si>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</si>
  <si>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</si>
  <si>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</si>
  <si>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</si>
  <si>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</si>
  <si>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</si>
  <si>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</si>
  <si>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</si>
  <si>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</si>
  <si>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</si>
  <si>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</si>
  <si>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</si>
  <si>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</si>
  <si>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</si>
  <si>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</si>
  <si>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</si>
  <si>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</si>
  <si>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</si>
  <si>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</si>
  <si>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</si>
  <si>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</si>
  <si>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</si>
  <si>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</si>
  <si>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</si>
  <si>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</si>
  <si>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</si>
  <si>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</si>
  <si>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</si>
  <si>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</si>
  <si>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</si>
  <si>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</si>
  <si>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</si>
  <si>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</si>
  <si>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</si>
  <si>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</si>
  <si>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</si>
  <si>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</si>
  <si>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</si>
  <si>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</si>
  <si>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</si>
  <si>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</si>
  <si>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</si>
  <si>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</si>
  <si>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</si>
  <si>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</si>
  <si>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</si>
  <si>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</si>
  <si>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</si>
  <si>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</si>
  <si>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</si>
  <si>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</si>
  <si>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</si>
  <si>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</si>
  <si>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</si>
  <si>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</si>
  <si>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</si>
  <si>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</si>
  <si>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</si>
  <si>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</si>
  <si>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</si>
  <si>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</si>
  <si>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</si>
  <si>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</si>
  <si>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</si>
  <si>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</si>
  <si>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</si>
  <si>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</si>
  <si>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</si>
  <si>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</si>
  <si>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</si>
  <si>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</si>
  <si>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</si>
  <si>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</si>
  <si>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</si>
  <si>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</si>
  <si>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</si>
  <si>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</si>
  <si>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</si>
  <si>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</si>
  <si>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</si>
  <si>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</si>
  <si>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</si>
  <si>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</si>
  <si>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</si>
  <si>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</si>
  <si>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</si>
  <si>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</si>
  <si>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</si>
  <si>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</si>
  <si>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</si>
  <si>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</si>
  <si>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</si>
  <si>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</si>
  <si>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</si>
  <si>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</si>
  <si>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</si>
  <si>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</si>
  <si>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</si>
  <si>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</si>
  <si>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</si>
  <si>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</si>
  <si>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</si>
  <si>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</si>
  <si>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</si>
  <si>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</si>
  <si>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</si>
  <si>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</si>
  <si>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</si>
  <si>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</si>
  <si>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</si>
  <si>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</si>
  <si>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</si>
  <si>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</si>
  <si>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</si>
  <si>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</si>
  <si>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</si>
  <si>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</si>
  <si>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</si>
  <si>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</si>
  <si>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</si>
  <si>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</si>
  <si>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</si>
  <si>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</si>
  <si>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</si>
  <si>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</si>
  <si>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</si>
  <si>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</si>
  <si>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</si>
  <si>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</si>
  <si>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</si>
  <si>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</si>
  <si>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</si>
  <si>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</si>
  <si>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</si>
  <si>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</si>
  <si>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</si>
  <si>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</si>
  <si>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</si>
  <si>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</si>
  <si>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</si>
  <si>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</si>
  <si>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</si>
  <si>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</si>
  <si>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</si>
  <si>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</si>
  <si>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</si>
  <si>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</si>
  <si>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</si>
  <si>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</si>
  <si>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</si>
  <si>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</si>
  <si>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</si>
  <si>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</si>
  <si>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</si>
  <si>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</si>
  <si>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</si>
  <si>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</si>
  <si>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</si>
  <si>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</si>
  <si>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</si>
  <si>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</si>
  <si>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</si>
  <si>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</si>
  <si>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</si>
  <si>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</si>
  <si>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</si>
  <si>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</si>
  <si>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</si>
  <si>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</si>
  <si>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</si>
  <si>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</si>
  <si>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</si>
  <si>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</si>
  <si>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</si>
  <si>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</si>
  <si>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</si>
  <si>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</si>
  <si>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</si>
  <si>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</si>
  <si>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</si>
  <si>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</si>
  <si>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</si>
  <si>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</si>
  <si>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</si>
  <si>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</si>
  <si>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</si>
  <si>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</si>
  <si>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</si>
  <si>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</si>
  <si>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</si>
  <si>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</si>
  <si>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</si>
  <si>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</si>
  <si>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</si>
  <si>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</si>
  <si>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</si>
  <si>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</si>
  <si>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</si>
  <si>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</si>
  <si>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</si>
  <si>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</si>
  <si>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</si>
  <si>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</si>
  <si>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</si>
  <si>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</si>
  <si>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</si>
  <si>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</si>
  <si>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</si>
  <si>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</si>
  <si>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</si>
  <si>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</si>
  <si>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</si>
  <si>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</si>
  <si>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</si>
  <si>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</si>
  <si>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</si>
  <si>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</si>
  <si>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</si>
  <si>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</si>
  <si>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</si>
  <si>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</si>
  <si>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</si>
  <si>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</si>
  <si>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</si>
  <si>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</si>
  <si>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</si>
  <si>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</si>
  <si>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</si>
  <si>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</si>
  <si>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</si>
  <si>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</si>
  <si>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</si>
  <si>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</si>
  <si>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</si>
  <si>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</si>
  <si>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</si>
  <si>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</si>
  <si>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</si>
  <si>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</si>
  <si>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</si>
  <si>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</si>
  <si>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</si>
  <si>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</si>
  <si>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</si>
  <si>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</si>
  <si>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</si>
  <si>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</si>
  <si>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</si>
  <si>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</si>
  <si>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</si>
  <si>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</si>
  <si>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</si>
  <si>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</si>
  <si>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</si>
  <si>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</si>
  <si>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</si>
  <si>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</si>
  <si>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</si>
  <si>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</si>
  <si>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</si>
  <si>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</si>
  <si>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</si>
  <si>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</si>
  <si>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</si>
  <si>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</si>
  <si>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</si>
  <si>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</si>
  <si>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</si>
  <si>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</si>
  <si>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</si>
  <si>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</si>
  <si>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</si>
  <si>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</si>
  <si>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</si>
  <si>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</si>
  <si>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</si>
  <si>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</si>
  <si>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</si>
  <si>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</si>
  <si>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</si>
  <si>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</si>
  <si>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</si>
  <si>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</si>
  <si>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</si>
  <si>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</si>
  <si>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</si>
  <si>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</si>
  <si>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</si>
  <si>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</si>
  <si>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</si>
  <si>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</si>
  <si>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</si>
  <si>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</si>
  <si>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</si>
  <si>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</si>
  <si>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</si>
  <si>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</si>
  <si>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</si>
  <si>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</si>
  <si>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</si>
  <si>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</si>
  <si>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</si>
  <si>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</si>
  <si>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</si>
  <si>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</si>
  <si>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</si>
  <si>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</si>
  <si>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</si>
  <si>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</si>
  <si>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</si>
  <si>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</si>
  <si>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</si>
  <si>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</si>
  <si>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</si>
  <si>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</si>
  <si>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</si>
  <si>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</si>
  <si>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</si>
  <si>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</si>
  <si>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</si>
  <si>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</si>
  <si>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</si>
  <si>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</si>
  <si>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</si>
  <si>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</si>
  <si>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</si>
  <si>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</si>
  <si>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</si>
  <si>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</si>
  <si>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</si>
  <si>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</si>
  <si>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</si>
  <si>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</si>
  <si>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</si>
  <si>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</si>
  <si>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</si>
  <si>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</si>
  <si>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</si>
  <si>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</si>
  <si>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</si>
  <si>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</si>
  <si>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</si>
  <si>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</si>
  <si>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</si>
  <si>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</si>
  <si>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</si>
  <si>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</si>
  <si>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</si>
  <si>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</si>
  <si>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</si>
  <si>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</si>
  <si>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</si>
  <si>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</si>
  <si>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</si>
  <si>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</si>
  <si>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</si>
  <si>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</si>
  <si>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</si>
  <si>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</si>
  <si>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</si>
  <si>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</si>
  <si>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</si>
  <si>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</si>
  <si>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</si>
  <si>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</si>
  <si>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</si>
  <si>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</si>
  <si>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</si>
  <si>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</si>
  <si>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</si>
  <si>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</si>
  <si>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</si>
  <si>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</si>
  <si>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</si>
  <si>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</si>
  <si>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</si>
  <si>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</si>
  <si>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</si>
  <si>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</si>
  <si>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</si>
  <si>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</si>
  <si>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</si>
  <si>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</si>
  <si>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</si>
  <si>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</si>
  <si>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</si>
  <si>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</si>
  <si>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</si>
  <si>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</si>
  <si>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</si>
  <si>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</si>
  <si>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</si>
  <si>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</si>
  <si>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</si>
  <si>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</si>
  <si>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</si>
  <si>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</si>
  <si>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</si>
  <si>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</si>
  <si>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</si>
  <si>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</si>
  <si>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</si>
  <si>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</si>
  <si>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</si>
  <si>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</si>
  <si>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</si>
  <si>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</si>
  <si>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</si>
  <si>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</si>
  <si>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</si>
  <si>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</si>
  <si>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</si>
  <si>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</si>
  <si>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</si>
  <si>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</si>
  <si>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</si>
  <si>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</si>
  <si>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</si>
  <si>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</si>
  <si>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</si>
  <si>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</si>
  <si>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</si>
  <si>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</si>
  <si>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</si>
  <si>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</si>
  <si>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</si>
  <si>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</si>
  <si>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</si>
  <si>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</si>
  <si>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</si>
  <si>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</si>
  <si>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</si>
  <si>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</si>
  <si>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</si>
  <si>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</si>
  <si>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</si>
  <si>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</si>
  <si>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</si>
  <si>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</si>
  <si>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</si>
  <si>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</si>
  <si>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</si>
  <si>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</si>
  <si>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</si>
  <si>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</si>
  <si>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</si>
  <si>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</si>
  <si>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</si>
  <si>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</si>
  <si>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</si>
  <si>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</si>
  <si>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</si>
  <si>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</si>
  <si>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</si>
  <si>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</si>
  <si>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</si>
  <si>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</si>
  <si>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</si>
  <si>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</si>
  <si>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</si>
  <si>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</si>
  <si>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</si>
  <si>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</si>
  <si>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</si>
  <si>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</si>
  <si>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</si>
  <si>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</si>
  <si>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</si>
  <si>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</si>
  <si>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</si>
  <si>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</si>
  <si>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</si>
  <si>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</si>
  <si>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</si>
  <si>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</si>
  <si>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</si>
  <si>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</si>
  <si>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</si>
  <si>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</si>
  <si>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</si>
  <si>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</si>
  <si>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</si>
  <si>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</si>
  <si>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</si>
  <si>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</si>
  <si>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</si>
  <si>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</si>
  <si>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</si>
  <si>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</si>
  <si>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</si>
  <si>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</si>
  <si>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</si>
  <si>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</si>
  <si>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</si>
  <si>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</si>
  <si>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</si>
  <si>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</si>
  <si>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</si>
  <si>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</si>
  <si>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</si>
  <si>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</si>
  <si>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</si>
  <si>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</si>
  <si>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</si>
  <si>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</si>
  <si>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</si>
  <si>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</si>
  <si>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</si>
  <si>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</si>
  <si>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</si>
  <si>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</si>
  <si>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</si>
  <si>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</si>
  <si>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</si>
  <si>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</si>
  <si>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</si>
  <si>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</si>
  <si>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</si>
  <si>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</si>
  <si>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</si>
  <si>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</si>
  <si>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</si>
  <si>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</si>
  <si>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</si>
  <si>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</si>
  <si>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</si>
  <si>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</si>
  <si>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</si>
  <si>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</si>
  <si>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</si>
  <si>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</si>
  <si>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</si>
  <si>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</si>
  <si>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</si>
  <si>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</si>
  <si>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</si>
  <si>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</si>
  <si>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</si>
  <si>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</si>
  <si>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</si>
  <si>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</si>
  <si>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</si>
  <si>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</si>
  <si>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</si>
  <si>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</si>
  <si>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</si>
  <si>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</si>
  <si>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</si>
  <si>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</si>
  <si>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</si>
  <si>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</si>
  <si>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</si>
  <si>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</si>
  <si>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</si>
  <si>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</si>
  <si>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</si>
  <si>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</si>
  <si>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</si>
  <si>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</si>
  <si>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</si>
  <si>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</si>
  <si>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</si>
  <si>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</si>
  <si>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</si>
  <si>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</si>
  <si>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</si>
  <si>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</si>
  <si>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</si>
  <si>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</si>
  <si>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</si>
  <si>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</si>
  <si>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</si>
  <si>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</si>
  <si>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</si>
  <si>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</si>
  <si>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</si>
  <si>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</si>
  <si>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</si>
  <si>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</si>
  <si>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</si>
  <si>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</si>
  <si>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</si>
  <si>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</si>
  <si>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</si>
  <si>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</si>
  <si>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</si>
  <si>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</si>
  <si>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</si>
  <si>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</si>
  <si>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</si>
  <si>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</si>
  <si>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</si>
  <si>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</si>
  <si>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</si>
  <si>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</si>
  <si>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</si>
  <si>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</si>
  <si>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</si>
  <si>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</si>
  <si>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</si>
  <si>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</si>
  <si>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</si>
  <si>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</si>
  <si>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</si>
  <si>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</si>
  <si>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</si>
  <si>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</si>
  <si>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</si>
  <si>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</si>
  <si>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</si>
  <si>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</si>
  <si>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</si>
  <si>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</si>
  <si>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</si>
  <si>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</si>
  <si>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</si>
  <si>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</si>
  <si>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</si>
  <si>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</si>
  <si>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</si>
  <si>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</si>
  <si>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</si>
  <si>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</si>
  <si>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</si>
  <si>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</si>
  <si>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</si>
  <si>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</si>
  <si>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</si>
  <si>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</si>
  <si>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</si>
  <si>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</si>
  <si>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</si>
  <si>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</si>
  <si>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</si>
  <si>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</si>
  <si>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</si>
  <si>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</si>
  <si>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</si>
  <si>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</si>
  <si>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</si>
  <si>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</si>
  <si>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</si>
  <si>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</si>
  <si>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</si>
  <si>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</si>
  <si>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</si>
  <si>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</si>
  <si>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</si>
  <si>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</si>
  <si>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</si>
  <si>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</si>
  <si>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</si>
  <si>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</si>
  <si>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</si>
  <si>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</si>
  <si>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</si>
  <si>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</si>
  <si>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</si>
  <si>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</si>
  <si>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</si>
  <si>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</si>
  <si>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</si>
  <si>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</si>
  <si>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</si>
  <si>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</si>
  <si>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</si>
  <si>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</si>
  <si>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</si>
  <si>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</si>
  <si>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</si>
  <si>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</si>
  <si>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</si>
  <si>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</si>
  <si>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</si>
  <si>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</si>
  <si>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</si>
  <si>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</si>
  <si>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</si>
  <si>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</si>
  <si>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</si>
  <si>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</si>
  <si>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</si>
  <si>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</si>
  <si>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</si>
  <si>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</si>
  <si>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</si>
  <si>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</si>
  <si>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</si>
  <si>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</si>
  <si>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</si>
  <si>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</si>
  <si>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</si>
  <si>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</si>
  <si>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</si>
  <si>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</si>
  <si>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</si>
  <si>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</si>
  <si>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</si>
  <si>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</si>
  <si>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</si>
  <si>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</si>
  <si>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</si>
  <si>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</si>
  <si>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</si>
  <si>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</si>
  <si>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</si>
  <si>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</si>
  <si>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</si>
  <si>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</si>
  <si>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</si>
  <si>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</si>
  <si>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</si>
  <si>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</si>
  <si>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</si>
  <si>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</si>
  <si>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</si>
  <si>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</si>
  <si>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</si>
  <si>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</si>
  <si>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</si>
  <si>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</si>
  <si>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</si>
  <si>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</si>
  <si>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</si>
  <si>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</si>
  <si>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</si>
  <si>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</si>
  <si>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</si>
  <si>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</si>
  <si>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</si>
  <si>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</si>
  <si>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</si>
  <si>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</si>
  <si>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</si>
  <si>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</si>
  <si>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</si>
  <si>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</si>
  <si>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</si>
  <si>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</si>
  <si>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</si>
  <si>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</si>
  <si>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</si>
  <si>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</si>
  <si>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</si>
  <si>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</si>
  <si>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</si>
  <si>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</si>
  <si>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</si>
  <si>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</si>
  <si>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</si>
  <si>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</si>
  <si>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</si>
  <si>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</si>
  <si>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</si>
  <si>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</si>
  <si>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</si>
  <si>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</si>
  <si>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</si>
  <si>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</si>
  <si>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</si>
  <si>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</si>
  <si>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</si>
  <si>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</si>
  <si>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</si>
  <si>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</si>
  <si>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</si>
  <si>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</si>
  <si>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</si>
  <si>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</si>
  <si>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</si>
  <si>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</si>
  <si>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</si>
  <si>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</si>
  <si>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</si>
  <si>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</si>
  <si>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</si>
  <si>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</si>
  <si>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</si>
  <si>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</si>
  <si>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</si>
  <si>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</si>
  <si>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</si>
  <si>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</si>
  <si>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</si>
  <si>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</si>
  <si>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</si>
  <si>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</si>
  <si>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</si>
  <si>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</si>
  <si>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</si>
  <si>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</si>
  <si>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</si>
  <si>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</si>
  <si>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</si>
  <si>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</si>
  <si>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</si>
  <si>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</si>
  <si>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</si>
  <si>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</si>
  <si>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</si>
  <si>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</si>
  <si>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</si>
  <si>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</si>
  <si>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</si>
  <si>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</si>
  <si>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</si>
  <si>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</si>
  <si>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</si>
  <si>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</si>
  <si>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</si>
  <si>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</si>
  <si>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</si>
  <si>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</si>
  <si>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</si>
  <si>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</si>
  <si>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</si>
  <si>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</si>
  <si>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</si>
  <si>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</si>
  <si>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</si>
  <si>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</si>
  <si>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</si>
  <si>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</si>
  <si>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</si>
  <si>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</si>
  <si>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</si>
  <si>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</si>
  <si>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</si>
  <si>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</si>
  <si>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</si>
  <si>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</si>
  <si>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</si>
  <si>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</si>
  <si>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</si>
  <si>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</si>
  <si>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</si>
  <si>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</si>
  <si>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</si>
  <si>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</si>
  <si>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</si>
  <si>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</si>
  <si>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</si>
  <si>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</si>
  <si>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</si>
  <si>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</si>
  <si>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</si>
  <si>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</si>
  <si>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</si>
  <si>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</si>
  <si>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</si>
  <si>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</si>
  <si>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</si>
  <si>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</si>
  <si>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</si>
  <si>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</si>
  <si>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</si>
  <si>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</si>
  <si>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</si>
  <si>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</si>
  <si>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</si>
  <si>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</si>
  <si>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</si>
  <si>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</si>
  <si>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</si>
  <si>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</si>
  <si>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</si>
  <si>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</si>
  <si>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</si>
  <si>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</si>
  <si>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</si>
  <si>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</si>
  <si>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</si>
  <si>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</si>
  <si>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</si>
  <si>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</si>
  <si>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</si>
  <si>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</si>
  <si>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</si>
  <si>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</si>
  <si>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</si>
  <si>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</si>
  <si>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</si>
  <si>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</si>
  <si>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</si>
  <si>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</si>
  <si>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</si>
  <si>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</si>
  <si>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</si>
  <si>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</si>
  <si>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</si>
  <si>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</si>
  <si>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</si>
  <si>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</si>
  <si>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</si>
  <si>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</si>
  <si>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</si>
  <si>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</si>
  <si>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</si>
  <si>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</si>
  <si>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</si>
  <si>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</si>
  <si>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</si>
  <si>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</si>
  <si>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</si>
  <si>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</si>
  <si>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</si>
  <si>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</si>
  <si>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</si>
  <si>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</si>
  <si>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</si>
  <si>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</si>
  <si>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</si>
  <si>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</si>
  <si>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</si>
  <si>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</si>
  <si>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</si>
  <si>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</si>
  <si>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</si>
  <si>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</si>
  <si>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</si>
  <si>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</si>
  <si>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</si>
  <si>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</si>
  <si>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</si>
  <si>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</si>
  <si>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</si>
  <si>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</si>
  <si>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</si>
  <si>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</si>
  <si>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</si>
  <si>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</si>
  <si>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</si>
  <si>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</si>
  <si>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</si>
  <si>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</si>
  <si>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</si>
  <si>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</si>
  <si>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</si>
  <si>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</si>
  <si>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</si>
  <si>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</si>
  <si>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</si>
  <si>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</si>
  <si>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</si>
  <si>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</si>
  <si>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</si>
  <si>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</si>
  <si>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</si>
  <si>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</si>
  <si>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</si>
  <si>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</si>
  <si>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</si>
  <si>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</si>
  <si>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</si>
  <si>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</si>
  <si>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</si>
  <si>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</si>
  <si>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</si>
  <si>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</si>
  <si>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</si>
  <si>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</si>
  <si>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</si>
  <si>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</si>
  <si>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</si>
  <si>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</si>
  <si>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</si>
  <si>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</si>
  <si>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</si>
  <si>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</si>
  <si>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</si>
  <si>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</si>
  <si>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</si>
  <si>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</si>
  <si>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</si>
  <si>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</si>
  <si>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</si>
  <si>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</si>
  <si>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</si>
  <si>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</si>
  <si>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</si>
  <si>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</si>
  <si>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</si>
  <si>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</si>
  <si>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</si>
  <si>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</si>
  <si>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</si>
  <si>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</si>
  <si>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</si>
  <si>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</si>
  <si>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</si>
  <si>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</si>
  <si>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</si>
  <si>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</si>
  <si>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</si>
  <si>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</si>
  <si>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</si>
  <si>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</si>
  <si>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</si>
  <si>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</si>
  <si>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</si>
  <si>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</si>
  <si>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</si>
  <si>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</si>
  <si>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</si>
  <si>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</si>
  <si>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</si>
  <si>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</si>
  <si>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</si>
  <si>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</si>
  <si>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</si>
  <si>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</si>
  <si>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</si>
  <si>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</si>
  <si>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</si>
  <si>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</si>
  <si>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</si>
  <si>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</si>
  <si>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</si>
  <si>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</si>
  <si>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</si>
  <si>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</si>
  <si>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</si>
  <si>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</si>
  <si>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</si>
  <si>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</si>
  <si>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</si>
  <si>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</si>
  <si>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</si>
  <si>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</si>
  <si>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</si>
  <si>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</si>
  <si>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</si>
  <si>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</si>
  <si>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</si>
  <si>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</si>
  <si>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</si>
  <si>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</si>
  <si>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</si>
  <si>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</si>
  <si>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</si>
  <si>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</si>
  <si>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</si>
  <si>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</si>
  <si>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</si>
  <si>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</si>
  <si>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</si>
  <si>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</si>
  <si>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</si>
  <si>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</si>
  <si>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</si>
  <si>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</si>
  <si>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</si>
  <si>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</si>
  <si>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</si>
  <si>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</si>
  <si>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</si>
  <si>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</si>
  <si>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</si>
  <si>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</si>
  <si>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</si>
  <si>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</si>
  <si>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</si>
  <si>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</si>
  <si>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</si>
  <si>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</si>
  <si>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</si>
  <si>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</si>
  <si>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</si>
  <si>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</si>
  <si>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</si>
  <si>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</si>
  <si>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</si>
  <si>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</si>
  <si>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</si>
  <si>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</si>
  <si>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</si>
  <si>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</si>
  <si>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</si>
  <si>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</si>
  <si>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</si>
  <si>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</si>
  <si>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</si>
  <si>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</si>
  <si>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</si>
  <si>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</si>
  <si>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</si>
  <si>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</si>
  <si>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</si>
  <si>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</si>
  <si>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</si>
  <si>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</si>
  <si>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</si>
  <si>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</si>
  <si>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</si>
  <si>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</si>
  <si>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</si>
  <si>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</si>
  <si>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</si>
  <si>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</si>
  <si>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</si>
  <si>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</si>
  <si>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</si>
  <si>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</si>
  <si>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</si>
  <si>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</si>
  <si>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</si>
  <si>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</si>
  <si>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</si>
  <si>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</si>
  <si>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</si>
  <si>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</si>
  <si>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</si>
  <si>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</si>
  <si>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</si>
  <si>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</si>
  <si>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</si>
  <si>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</si>
  <si>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</si>
  <si>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</si>
  <si>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</si>
  <si>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</si>
  <si>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</si>
  <si>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</si>
  <si>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</si>
  <si>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</si>
  <si>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</si>
  <si>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</si>
  <si>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</si>
  <si>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</si>
  <si>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</si>
  <si>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</si>
  <si>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</si>
  <si>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</si>
  <si>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</si>
  <si>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</si>
  <si>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</si>
  <si>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</si>
  <si>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</si>
  <si>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</si>
  <si>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</si>
  <si>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</si>
  <si>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</si>
  <si>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</si>
  <si>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</si>
  <si>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</si>
  <si>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</si>
  <si>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</si>
  <si>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</si>
  <si>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</si>
  <si>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</si>
  <si>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</si>
  <si>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</si>
  <si>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</si>
  <si>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</si>
  <si>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</si>
  <si>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</si>
  <si>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</si>
  <si>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</si>
  <si>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</si>
  <si>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</si>
  <si>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</si>
  <si>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</si>
  <si>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</si>
  <si>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</si>
  <si>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</si>
  <si>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</si>
  <si>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</si>
  <si>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</si>
  <si>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</si>
  <si>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</si>
  <si>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</si>
  <si>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</si>
  <si>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</si>
  <si>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</si>
  <si>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</si>
  <si>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</si>
  <si>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</si>
  <si>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</si>
  <si>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</si>
  <si>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</si>
  <si>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</si>
  <si>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</si>
  <si>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</si>
  <si>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</si>
  <si>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</si>
  <si>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</si>
  <si>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</si>
  <si>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</si>
  <si>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</si>
  <si>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</si>
  <si>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</si>
  <si>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</si>
  <si>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</si>
  <si>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</si>
  <si>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</si>
  <si>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</si>
  <si>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</si>
  <si>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</si>
  <si>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</si>
  <si>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</si>
  <si>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</si>
  <si>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</si>
  <si>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</si>
  <si>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</si>
  <si>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</si>
  <si>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</si>
  <si>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</si>
  <si>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</si>
  <si>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</si>
  <si>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</si>
  <si>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</si>
  <si>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</si>
  <si>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</si>
  <si>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</si>
  <si>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</si>
  <si>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</si>
  <si>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</si>
  <si>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</si>
  <si>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</si>
  <si>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</si>
  <si>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</si>
  <si>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</si>
  <si>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</si>
  <si>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</si>
  <si>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</si>
  <si>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</si>
  <si>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</si>
  <si>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</si>
  <si>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</si>
  <si>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</si>
  <si>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</si>
  <si>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</si>
  <si>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</si>
  <si>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</si>
  <si>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</si>
  <si>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</si>
  <si>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</si>
  <si>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</si>
  <si>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</si>
  <si>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</si>
  <si>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</si>
  <si>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</si>
  <si>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</si>
  <si>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</si>
  <si>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</si>
  <si>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</si>
  <si>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</si>
  <si>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</si>
  <si>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</si>
  <si>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</si>
  <si>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</si>
  <si>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</si>
  <si>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</si>
  <si>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</si>
  <si>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</si>
  <si>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</si>
  <si>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</si>
  <si>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</si>
  <si>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</si>
  <si>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</si>
  <si>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</si>
  <si>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</si>
  <si>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</si>
  <si>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</si>
  <si>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</si>
  <si>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</si>
  <si>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</si>
  <si>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</si>
  <si>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</si>
  <si>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</si>
  <si>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</si>
  <si>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</si>
  <si>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</si>
  <si>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</si>
  <si>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</si>
  <si>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</si>
  <si>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</si>
  <si>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</si>
  <si>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</si>
  <si>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</si>
  <si>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</si>
  <si>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</si>
  <si>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</si>
  <si>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</si>
  <si>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</si>
  <si>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</si>
  <si>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</si>
  <si>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</si>
  <si>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</si>
  <si>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</si>
  <si>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</si>
  <si>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</si>
  <si>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</si>
  <si>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</si>
  <si>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</si>
  <si>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</si>
  <si>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</si>
  <si>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</si>
  <si>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</si>
  <si>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</si>
  <si>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</si>
  <si>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</si>
  <si>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</si>
  <si>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</si>
  <si>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</si>
  <si>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</si>
  <si>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</si>
  <si>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</si>
  <si>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</si>
  <si>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</si>
  <si>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</si>
  <si>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</si>
  <si>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</si>
  <si>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</si>
  <si>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</si>
  <si>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</si>
  <si>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</si>
  <si>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</si>
  <si>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</si>
  <si>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</si>
  <si>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</si>
  <si>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</si>
  <si>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</si>
  <si>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</si>
  <si>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</si>
  <si>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</si>
  <si>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</si>
  <si>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</si>
  <si>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</si>
  <si>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</si>
  <si>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</si>
  <si>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</si>
  <si>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</si>
  <si>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</si>
  <si>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</si>
  <si>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</si>
  <si>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</si>
  <si>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</si>
  <si>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</si>
  <si>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</si>
  <si>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</si>
  <si>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</si>
  <si>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</si>
  <si>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</si>
  <si>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</si>
  <si>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</si>
  <si>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</si>
  <si>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</si>
  <si>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</si>
  <si>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</si>
  <si>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</si>
  <si>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</si>
  <si>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</si>
  <si>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</si>
  <si>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</si>
  <si>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</si>
  <si>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</si>
  <si>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</si>
  <si>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</si>
  <si>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</si>
  <si>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</si>
  <si>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</si>
  <si>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</si>
  <si>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</si>
  <si>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</si>
  <si>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</si>
  <si>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</si>
  <si>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</si>
  <si>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</si>
  <si>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</si>
  <si>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</si>
  <si>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</si>
  <si>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</si>
  <si>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</si>
  <si>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</si>
  <si>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</si>
  <si>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</si>
  <si>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</si>
  <si>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</si>
  <si>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</si>
  <si>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</si>
  <si>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</si>
  <si>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</si>
  <si>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</si>
  <si>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</si>
  <si>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</si>
  <si>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</si>
  <si>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</si>
  <si>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</si>
  <si>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</si>
  <si>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</si>
  <si>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</si>
  <si>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</si>
  <si>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</si>
  <si>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</si>
  <si>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</si>
  <si>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</si>
  <si>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</si>
  <si>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</si>
  <si>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</si>
  <si>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</si>
  <si>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</si>
  <si>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</si>
  <si>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</si>
  <si>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</si>
  <si>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</si>
  <si>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</si>
  <si>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</si>
  <si>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</si>
  <si>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</si>
  <si>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</si>
  <si>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</si>
  <si>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</si>
  <si>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</si>
  <si>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</si>
  <si>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</si>
  <si>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</si>
  <si>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</si>
  <si>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</si>
  <si>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</si>
  <si>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</si>
  <si>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</si>
  <si>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</si>
  <si>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</si>
  <si>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</si>
  <si>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</si>
  <si>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</si>
  <si>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</si>
  <si>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</si>
  <si>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</si>
  <si>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</si>
  <si>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</si>
  <si>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</si>
  <si>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</si>
  <si>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</si>
  <si>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</si>
  <si>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</si>
  <si>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</si>
  <si>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</si>
  <si>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</si>
  <si>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</si>
  <si>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</si>
  <si>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</si>
  <si>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</si>
  <si>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</si>
  <si>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</si>
  <si>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</si>
  <si>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</si>
  <si>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</si>
  <si>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</si>
  <si>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</si>
  <si>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</si>
  <si>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</si>
  <si>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</si>
  <si>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</si>
  <si>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</si>
  <si>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</si>
  <si>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</si>
  <si>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</si>
  <si>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</si>
  <si>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</si>
  <si>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</si>
  <si>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</si>
  <si>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</si>
  <si>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</si>
  <si>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</si>
  <si>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</si>
  <si>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</si>
  <si>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</si>
  <si>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</si>
  <si>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</si>
  <si>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</si>
  <si>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</si>
  <si>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</si>
  <si>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</si>
  <si>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</si>
  <si>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</si>
  <si>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</si>
  <si>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</si>
  <si>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</si>
  <si>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</si>
  <si>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</si>
  <si>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</si>
  <si>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</si>
  <si>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</si>
  <si>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</si>
  <si>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</si>
  <si>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</si>
  <si>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</si>
  <si>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</si>
  <si>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</si>
  <si>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</si>
  <si>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</si>
  <si>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</si>
  <si>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</si>
  <si>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</si>
  <si>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</si>
  <si>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</si>
  <si>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</si>
  <si>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</si>
  <si>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</si>
  <si>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</si>
  <si>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</si>
  <si>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</si>
  <si>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</si>
  <si>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</si>
  <si>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</si>
  <si>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</si>
  <si>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</si>
  <si>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</si>
  <si>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</si>
  <si>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</si>
  <si>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</si>
  <si>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</si>
  <si>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</si>
  <si>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</si>
  <si>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</si>
  <si>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</si>
  <si>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</si>
  <si>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</si>
  <si>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</si>
  <si>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</si>
  <si>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</si>
  <si>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</si>
  <si>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</si>
  <si>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</si>
  <si>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</si>
  <si>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</si>
  <si>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</si>
  <si>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</si>
  <si>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</si>
  <si>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</si>
  <si>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</si>
  <si>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</si>
  <si>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</si>
  <si>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</si>
  <si>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</si>
  <si>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</si>
  <si>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</si>
  <si>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</si>
  <si>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</si>
  <si>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</si>
  <si>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</si>
  <si>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</si>
  <si>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</si>
  <si>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</si>
  <si>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</si>
  <si>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</si>
  <si>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</si>
  <si>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</si>
  <si>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</si>
  <si>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</si>
  <si>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</si>
  <si>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</si>
  <si>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</si>
  <si>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</si>
  <si>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</si>
  <si>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</si>
  <si>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</si>
  <si>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</si>
  <si>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</si>
  <si>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</si>
  <si>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</si>
  <si>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</si>
  <si>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</si>
  <si>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</si>
  <si>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</si>
  <si>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</si>
  <si>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</si>
  <si>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</si>
  <si>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</si>
  <si>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</si>
  <si>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</si>
  <si>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</si>
  <si>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</si>
  <si>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</si>
  <si>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</si>
  <si>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</si>
  <si>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</si>
  <si>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</si>
  <si>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</si>
  <si>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</si>
  <si>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</si>
  <si>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</si>
  <si>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</si>
  <si>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</si>
  <si>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</si>
  <si>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</si>
  <si>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</si>
  <si>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</si>
  <si>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</si>
  <si>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</si>
  <si>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</si>
  <si>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</si>
  <si>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</si>
  <si>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</si>
  <si>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</si>
  <si>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</si>
  <si>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</si>
  <si>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</si>
  <si>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</si>
  <si>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</si>
  <si>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</si>
  <si>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</si>
  <si>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</si>
  <si>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</si>
  <si>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</si>
  <si>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</si>
  <si>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</si>
  <si>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</si>
  <si>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</si>
  <si>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</si>
  <si>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</si>
  <si>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</si>
  <si>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</si>
  <si>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</si>
  <si>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</si>
  <si>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</si>
  <si>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</si>
  <si>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</si>
  <si>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</si>
  <si>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</si>
  <si>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</si>
  <si>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</si>
  <si>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</si>
  <si>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</si>
  <si>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</si>
  <si>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</si>
  <si>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</si>
  <si>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</si>
  <si>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</si>
  <si>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</si>
  <si>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</si>
  <si>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</si>
  <si>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</si>
  <si>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</si>
  <si>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</si>
  <si>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</si>
  <si>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</si>
  <si>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</si>
  <si>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</si>
  <si>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</si>
  <si>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</si>
  <si>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</si>
  <si>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</si>
  <si>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</si>
  <si>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</si>
  <si>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</si>
  <si>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</si>
  <si>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</si>
  <si>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</si>
  <si>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</si>
  <si>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</si>
  <si>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</si>
  <si>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</si>
  <si>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</si>
  <si>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</si>
  <si>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</si>
  <si>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</si>
  <si>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</si>
  <si>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</si>
  <si>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</si>
  <si>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</si>
  <si>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</si>
  <si>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</si>
  <si>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</si>
  <si>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</si>
  <si>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</si>
  <si>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</si>
  <si>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</si>
  <si>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</si>
  <si>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</si>
  <si>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</si>
  <si>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</si>
  <si>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</si>
  <si>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</si>
  <si>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</si>
  <si>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</si>
  <si>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</si>
  <si>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</si>
  <si>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</si>
  <si>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</si>
  <si>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</si>
  <si>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</si>
  <si>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</si>
  <si>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</si>
  <si>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</si>
  <si>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</si>
  <si>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</si>
  <si>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</si>
  <si>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</si>
  <si>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</si>
  <si>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</si>
  <si>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</si>
  <si>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</si>
  <si>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</si>
  <si>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</si>
  <si>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</si>
  <si>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</si>
  <si>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</si>
  <si>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</si>
  <si>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</si>
  <si>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</si>
  <si>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</si>
  <si>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</si>
  <si>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</si>
  <si>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</si>
  <si>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</si>
  <si>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</si>
  <si>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</si>
  <si>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</si>
  <si>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</si>
  <si>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</si>
  <si>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</si>
  <si>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</si>
  <si>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</si>
  <si>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</si>
  <si>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</si>
  <si>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</si>
  <si>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</si>
  <si>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</si>
  <si>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</si>
  <si>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</si>
  <si>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</si>
  <si>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</si>
  <si>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</si>
  <si>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</si>
  <si>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</si>
  <si>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</si>
  <si>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</si>
  <si>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</si>
  <si>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</si>
  <si>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</si>
  <si>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</si>
  <si>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</si>
  <si>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</si>
  <si>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</si>
  <si>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</si>
  <si>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</si>
  <si>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</si>
  <si>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</si>
  <si>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</si>
  <si>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</si>
  <si>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</si>
  <si>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</si>
  <si>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</si>
  <si>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</si>
  <si>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</si>
  <si>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</si>
  <si>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</si>
  <si>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</si>
  <si>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</si>
  <si>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</si>
  <si>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</si>
  <si>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</si>
  <si>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</si>
  <si>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</si>
  <si>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</si>
  <si>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</si>
  <si>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</si>
  <si>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</si>
  <si>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</si>
  <si>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</si>
  <si>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</si>
  <si>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</si>
  <si>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</si>
  <si>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</si>
  <si>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</si>
  <si>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</si>
  <si>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</si>
  <si>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</si>
  <si>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</si>
  <si>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</si>
  <si>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</si>
  <si>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</si>
  <si>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</si>
  <si>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</si>
  <si>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</si>
  <si>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</si>
  <si>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</si>
  <si>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</si>
  <si>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</si>
  <si>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</si>
  <si>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</si>
  <si>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</si>
  <si>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</si>
  <si>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</si>
  <si>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</si>
  <si>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</si>
  <si>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</si>
  <si>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</si>
  <si>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</si>
  <si>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</si>
  <si>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</si>
  <si>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</si>
  <si>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</si>
  <si>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</si>
  <si>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</si>
  <si>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</si>
  <si>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</si>
  <si>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</si>
  <si>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</si>
  <si>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</si>
  <si>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</si>
  <si>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</si>
  <si>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</si>
  <si>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</si>
  <si>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</si>
  <si>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</si>
  <si>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</si>
  <si>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</si>
  <si>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</si>
  <si>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</si>
  <si>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</si>
  <si>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</si>
  <si>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</si>
  <si>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</si>
  <si>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</si>
  <si>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</si>
  <si>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</si>
  <si>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</si>
  <si>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</si>
  <si>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</si>
  <si>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</si>
  <si>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</si>
  <si>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</si>
  <si>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</si>
  <si>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</si>
  <si>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</si>
  <si>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</si>
  <si>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</si>
  <si>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</si>
  <si>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</si>
  <si>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</si>
  <si>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</si>
  <si>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</si>
  <si>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</si>
  <si>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</si>
  <si>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</si>
  <si>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</si>
  <si>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</si>
  <si>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</si>
  <si>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</si>
  <si>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</si>
  <si>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</si>
  <si>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</si>
  <si>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</si>
  <si>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</si>
  <si>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</si>
  <si>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</si>
  <si>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</si>
  <si>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</si>
  <si>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</si>
  <si>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</si>
  <si>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</si>
  <si>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</si>
  <si>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</si>
  <si>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</si>
  <si>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</si>
  <si>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</si>
  <si>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</si>
  <si>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</si>
  <si>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</si>
  <si>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</si>
  <si>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</si>
  <si>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</si>
  <si>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</si>
  <si>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</si>
  <si>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</si>
  <si>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</si>
  <si>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</si>
  <si>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</si>
  <si>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</si>
  <si>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</si>
  <si>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</si>
  <si>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</si>
  <si>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</si>
  <si>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</si>
  <si>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</si>
  <si>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</si>
  <si>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</si>
  <si>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</si>
  <si>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</si>
  <si>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</si>
  <si>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</si>
  <si>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</si>
  <si>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</si>
  <si>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</si>
  <si>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</si>
  <si>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</si>
  <si>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</si>
  <si>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</si>
  <si>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</si>
  <si>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</si>
  <si>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</si>
  <si>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</si>
  <si>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</si>
  <si>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</si>
  <si>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</si>
  <si>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</si>
  <si>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</si>
  <si>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</si>
  <si>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</si>
  <si>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</si>
  <si>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</si>
  <si>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</si>
  <si>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</si>
  <si>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</si>
  <si>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</si>
  <si>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</si>
  <si>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</si>
  <si>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</si>
  <si>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</si>
  <si>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</si>
  <si>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</si>
  <si>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</si>
  <si>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</si>
  <si>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</si>
  <si>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</si>
  <si>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</si>
  <si>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</si>
  <si>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</si>
  <si>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</si>
  <si>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</si>
  <si>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</si>
  <si>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</si>
  <si>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</si>
  <si>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</si>
  <si>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</si>
  <si>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</si>
  <si>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</si>
  <si>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</si>
  <si>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</si>
  <si>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</si>
  <si>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</si>
  <si>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</si>
  <si>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</si>
  <si>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</si>
  <si>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</si>
  <si>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</si>
  <si>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</si>
  <si>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</si>
  <si>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</si>
  <si>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</si>
  <si>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</si>
  <si>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</si>
  <si>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</si>
  <si>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</si>
  <si>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</si>
  <si>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</si>
  <si>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</si>
  <si>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</si>
  <si>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</si>
  <si>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</si>
  <si>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</si>
  <si>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</si>
  <si>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</si>
  <si>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</si>
  <si>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</si>
  <si>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</si>
  <si>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</si>
  <si>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</si>
  <si>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</si>
  <si>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</si>
  <si>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</si>
  <si>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</si>
  <si>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</si>
  <si>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</si>
  <si>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</si>
  <si>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</si>
  <si>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</si>
  <si>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</si>
  <si>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</si>
  <si>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</si>
  <si>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</si>
  <si>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</si>
  <si>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</si>
  <si>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</si>
  <si>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</si>
  <si>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</si>
  <si>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</si>
  <si>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</si>
  <si>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</si>
  <si>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</si>
  <si>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</si>
  <si>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</si>
  <si>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</si>
  <si>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</si>
  <si>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</si>
  <si>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</si>
  <si>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</si>
  <si>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</si>
  <si>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</si>
  <si>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</si>
  <si>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</si>
  <si>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</si>
  <si>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</si>
  <si>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</si>
  <si>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</si>
  <si>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</si>
  <si>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</si>
  <si>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</si>
  <si>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</si>
  <si>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</si>
  <si>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</si>
  <si>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</si>
  <si>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</si>
  <si>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</si>
  <si>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</si>
  <si>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</si>
  <si>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</si>
  <si>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</si>
  <si>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</si>
  <si>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</si>
  <si>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</si>
  <si>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</si>
  <si>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</si>
  <si>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</si>
  <si>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</si>
  <si>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</si>
  <si>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</si>
  <si>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</si>
  <si>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</si>
  <si>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</si>
  <si>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</si>
  <si>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</si>
  <si>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</si>
  <si>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</si>
  <si>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</si>
  <si>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</si>
  <si>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</si>
  <si>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</si>
  <si>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</si>
  <si>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</si>
  <si>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</si>
  <si>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</si>
  <si>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</si>
  <si>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</si>
  <si>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</si>
  <si>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</si>
  <si>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</si>
  <si>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</si>
  <si>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</si>
  <si>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</si>
  <si>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</si>
  <si>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</si>
  <si>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</si>
  <si>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</si>
  <si>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</si>
  <si>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</si>
  <si>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</si>
  <si>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</si>
  <si>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</si>
  <si>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</si>
  <si>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</si>
  <si>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</si>
  <si>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</si>
  <si>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</si>
  <si>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</si>
  <si>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</si>
  <si>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</si>
  <si>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</si>
  <si>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</si>
  <si>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</si>
  <si>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</si>
  <si>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</si>
  <si>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</si>
  <si>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</si>
  <si>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</si>
  <si>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</si>
  <si>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</si>
  <si>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</si>
  <si>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</si>
  <si>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</si>
  <si>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</si>
  <si>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</si>
  <si>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</si>
  <si>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</si>
  <si>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</si>
  <si>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</si>
  <si>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</si>
  <si>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</si>
  <si>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</si>
  <si>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</si>
  <si>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</si>
  <si>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</si>
  <si>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</si>
  <si>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</si>
  <si>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</si>
  <si>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</si>
  <si>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</si>
  <si>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</si>
  <si>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</si>
  <si>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</si>
  <si>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</si>
  <si>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</si>
  <si>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</si>
  <si>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</si>
  <si>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</si>
  <si>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</si>
  <si>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</si>
  <si>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</si>
  <si>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</si>
  <si>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</si>
  <si>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</si>
  <si>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</si>
  <si>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</si>
  <si>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</si>
  <si>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</si>
  <si>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</si>
  <si>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</si>
  <si>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</si>
  <si>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</si>
  <si>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</si>
  <si>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</si>
  <si>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</si>
  <si>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</si>
  <si>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</si>
  <si>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</si>
  <si>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</si>
  <si>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</si>
  <si>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</si>
  <si>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</si>
  <si>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</si>
  <si>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</si>
  <si>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</si>
  <si>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</si>
  <si>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</si>
  <si>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</si>
  <si>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</si>
  <si>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</si>
  <si>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</si>
  <si>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</si>
  <si>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</si>
  <si>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</si>
  <si>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</si>
  <si>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</si>
  <si>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</si>
  <si>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</si>
  <si>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</si>
  <si>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</si>
  <si>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</si>
  <si>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</si>
  <si>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</si>
  <si>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</si>
  <si>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</si>
  <si>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</si>
  <si>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</si>
  <si>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</si>
  <si>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</si>
  <si>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</si>
  <si>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</si>
  <si>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</si>
  <si>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</si>
  <si>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</si>
  <si>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</si>
  <si>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</si>
  <si>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</si>
  <si>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</si>
  <si>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</si>
  <si>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</si>
  <si>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</si>
  <si>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</si>
  <si>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</si>
  <si>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</si>
  <si>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</si>
  <si>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</si>
  <si>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</si>
  <si>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</si>
  <si>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</si>
  <si>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</si>
  <si>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</si>
  <si>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</si>
  <si>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</si>
  <si>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</si>
  <si>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</si>
  <si>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</si>
  <si>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</si>
  <si>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</si>
  <si>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</si>
  <si>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</si>
  <si>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</si>
  <si>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</si>
  <si>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</si>
  <si>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</si>
  <si>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</si>
  <si>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</si>
  <si>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</si>
  <si>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</si>
  <si>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</si>
  <si>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</si>
  <si>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</si>
  <si>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</si>
  <si>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</si>
  <si>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</si>
  <si>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</si>
  <si>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</si>
  <si>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</si>
  <si>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</si>
  <si>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</si>
  <si>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</si>
  <si>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</si>
  <si>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</si>
  <si>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</si>
  <si>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</si>
  <si>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</si>
  <si>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</si>
  <si>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</si>
  <si>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</si>
  <si>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</si>
  <si>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</si>
  <si>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</si>
  <si>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</si>
  <si>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</si>
  <si>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</si>
  <si>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</si>
  <si>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</si>
  <si>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</si>
  <si>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</si>
  <si>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</si>
  <si>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</si>
  <si>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</si>
  <si>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</si>
  <si>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</si>
  <si>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</si>
  <si>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</si>
  <si>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</si>
  <si>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</si>
  <si>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</si>
  <si>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</si>
  <si>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</si>
  <si>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</si>
  <si>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</si>
  <si>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</si>
  <si>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</si>
  <si>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</si>
  <si>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</si>
  <si>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</si>
  <si>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</si>
  <si>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</si>
  <si>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</si>
  <si>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</si>
  <si>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</si>
  <si>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</si>
  <si>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</si>
  <si>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</si>
  <si>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</si>
  <si>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</si>
  <si>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</si>
  <si>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</si>
  <si>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</si>
  <si>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</si>
  <si>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</si>
  <si>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</si>
  <si>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</si>
  <si>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</si>
  <si>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</si>
  <si>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</si>
  <si>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</si>
  <si>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</si>
  <si>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</si>
  <si>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</si>
  <si>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</si>
  <si>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</si>
  <si>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</si>
  <si>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</si>
  <si>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</si>
  <si>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</si>
  <si>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</si>
  <si>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</si>
  <si>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</si>
  <si>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</si>
  <si>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</si>
  <si>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</si>
  <si>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</si>
  <si>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</si>
  <si>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</si>
  <si>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</si>
  <si>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</si>
  <si>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</si>
  <si>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</si>
  <si>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</si>
  <si>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</si>
  <si>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</si>
  <si>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</si>
  <si>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</si>
  <si>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</si>
  <si>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</si>
  <si>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</si>
  <si>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</si>
  <si>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</si>
  <si>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</si>
  <si>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</si>
  <si>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</si>
  <si>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</si>
  <si>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</si>
  <si>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</si>
  <si>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</si>
  <si>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</si>
  <si>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</si>
  <si>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</si>
  <si>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</si>
  <si>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</si>
  <si>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</si>
  <si>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</si>
  <si>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</si>
  <si>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</si>
  <si>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</si>
  <si>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</si>
  <si>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</si>
  <si>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</si>
  <si>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</si>
  <si>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</si>
  <si>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</si>
  <si>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</si>
  <si>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</si>
  <si>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</si>
  <si>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</si>
  <si>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</si>
  <si>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</si>
  <si>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</si>
  <si>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</si>
  <si>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</si>
  <si>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</si>
  <si>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</si>
  <si>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</si>
  <si>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</si>
  <si>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</si>
  <si>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</si>
  <si>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</si>
  <si>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</si>
  <si>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</si>
  <si>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</si>
  <si>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</si>
  <si>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</si>
  <si>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</si>
  <si>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</si>
  <si>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</si>
  <si>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</si>
  <si>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</si>
  <si>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</si>
  <si>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</si>
  <si>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</si>
  <si>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</si>
  <si>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</si>
  <si>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</si>
  <si>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</si>
  <si>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</si>
  <si>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</si>
  <si>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</si>
  <si>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</si>
  <si>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</si>
  <si>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</si>
  <si>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</si>
  <si>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</si>
  <si>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</si>
  <si>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</si>
  <si>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</si>
  <si>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</si>
  <si>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</si>
  <si>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</si>
  <si>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</si>
  <si>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</si>
  <si>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</si>
  <si>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</si>
  <si>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</si>
  <si>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</si>
  <si>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</si>
  <si>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</si>
  <si>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</si>
  <si>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</si>
  <si>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</si>
  <si>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</si>
  <si>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</si>
  <si>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</si>
  <si>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</si>
  <si>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</si>
  <si>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</si>
  <si>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</si>
  <si>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</si>
  <si>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</si>
  <si>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</si>
  <si>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</si>
  <si>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</si>
  <si>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</si>
  <si>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</si>
  <si>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</si>
  <si>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</si>
  <si>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</si>
  <si>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</si>
  <si>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</si>
  <si>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</si>
  <si>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</si>
  <si>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</si>
  <si>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</si>
  <si>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</si>
  <si>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</si>
  <si>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</si>
  <si>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</si>
  <si>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</si>
  <si>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</si>
  <si>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</si>
  <si>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</si>
  <si>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</si>
  <si>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</si>
  <si>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</si>
  <si>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</si>
  <si>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</si>
  <si>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</si>
  <si>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</si>
  <si>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</si>
  <si>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</si>
  <si>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</si>
  <si>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</si>
  <si>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</si>
  <si>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</si>
  <si>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</si>
  <si>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</si>
  <si>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</si>
  <si>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</si>
  <si>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</si>
  <si>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</si>
  <si>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</si>
  <si>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</si>
  <si>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</si>
  <si>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</si>
  <si>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</si>
  <si>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</si>
  <si>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</si>
  <si>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</si>
  <si>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</si>
  <si>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</si>
  <si>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</si>
  <si>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</si>
  <si>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</si>
  <si>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</si>
  <si>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</si>
  <si>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</si>
  <si>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</si>
  <si>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</si>
  <si>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</si>
  <si>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</si>
  <si>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</si>
  <si>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</si>
  <si>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</si>
  <si>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</si>
  <si>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</si>
  <si>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</si>
  <si>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</si>
  <si>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</si>
  <si>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</si>
  <si>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</si>
  <si>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</si>
  <si>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</si>
  <si>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</si>
  <si>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</si>
  <si>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</si>
  <si>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</si>
  <si>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</si>
  <si>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</si>
  <si>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</si>
  <si>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</si>
  <si>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</si>
  <si>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</si>
  <si>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</si>
  <si>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</si>
  <si>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</si>
  <si>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</si>
  <si>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</si>
  <si>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</si>
  <si>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</si>
  <si>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</si>
  <si>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</si>
  <si>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</si>
  <si>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</si>
  <si>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</si>
  <si>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</si>
  <si>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</si>
  <si>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</si>
  <si>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</si>
  <si>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</si>
  <si>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</si>
  <si>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</si>
  <si>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</si>
  <si>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</si>
  <si>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</si>
  <si>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</si>
  <si>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</si>
  <si>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</si>
  <si>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</si>
  <si>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</si>
  <si>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</si>
  <si>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</si>
  <si>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</si>
  <si>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</si>
  <si>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</si>
  <si>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</si>
  <si>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</si>
  <si>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</si>
  <si>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</si>
  <si>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</si>
  <si>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</si>
  <si>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</si>
  <si>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</si>
  <si>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</si>
  <si>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</si>
  <si>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</si>
  <si>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</si>
  <si>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</si>
  <si>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</si>
  <si>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</si>
  <si>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</si>
  <si>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</si>
  <si>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</si>
  <si>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</si>
  <si>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</si>
  <si>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</si>
  <si>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</si>
  <si>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</si>
  <si>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</si>
  <si>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</si>
  <si>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</si>
  <si>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</si>
  <si>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</si>
  <si>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</si>
  <si>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</si>
  <si>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</si>
  <si>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</si>
  <si>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</si>
  <si>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</si>
  <si>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</si>
  <si>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</si>
  <si>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</si>
  <si>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</si>
  <si>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</si>
  <si>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</si>
  <si>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</si>
  <si>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</si>
  <si>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</si>
  <si>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</si>
  <si>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</si>
  <si>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</si>
  <si>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</si>
  <si>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</si>
  <si>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</si>
  <si>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</si>
  <si>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</si>
  <si>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</si>
  <si>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</si>
  <si>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</si>
  <si>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</si>
  <si>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</si>
  <si>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</si>
  <si>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</si>
  <si>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</si>
  <si>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</si>
  <si>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</si>
  <si>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</si>
  <si>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</si>
  <si>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</si>
  <si>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</si>
  <si>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</si>
  <si>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</si>
  <si>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</si>
  <si>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</si>
  <si>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</si>
  <si>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</si>
  <si>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</si>
  <si>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</si>
  <si>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</si>
  <si>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</si>
  <si>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</si>
  <si>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</si>
  <si>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</si>
  <si>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</si>
  <si>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</si>
  <si>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</si>
  <si>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</si>
  <si>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</si>
  <si>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</si>
  <si>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</si>
  <si>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</si>
  <si>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</si>
  <si>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</si>
  <si>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</si>
  <si>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</si>
  <si>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</si>
  <si>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</si>
  <si>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</si>
  <si>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</si>
  <si>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</si>
  <si>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</si>
  <si>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</si>
  <si>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</si>
  <si>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</si>
  <si>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</si>
  <si>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</si>
  <si>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</si>
  <si>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</si>
  <si>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</si>
  <si>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</si>
  <si>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</si>
  <si>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</si>
  <si>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</si>
  <si>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</si>
  <si>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</si>
  <si>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</si>
  <si>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</si>
  <si>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</si>
  <si>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</si>
  <si>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</si>
  <si>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</si>
  <si>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</si>
  <si>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</si>
  <si>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</si>
  <si>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</si>
  <si>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</si>
  <si>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</si>
  <si>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</si>
  <si>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</si>
  <si>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</si>
  <si>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</si>
  <si>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</si>
  <si>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</si>
  <si>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</si>
  <si>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</si>
  <si>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</si>
  <si>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</si>
  <si>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</si>
  <si>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</si>
  <si>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</si>
  <si>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</si>
  <si>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</si>
  <si>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</si>
  <si>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</si>
  <si>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</si>
  <si>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</si>
  <si>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</si>
  <si>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</si>
  <si>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</si>
  <si>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</si>
  <si>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</si>
  <si>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</si>
  <si>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</si>
  <si>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</si>
  <si>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</si>
  <si>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</si>
  <si>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</si>
  <si>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</si>
  <si>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</si>
  <si>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</si>
  <si>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</si>
  <si>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</si>
  <si>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</si>
  <si>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</si>
  <si>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</si>
  <si>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</si>
  <si>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</si>
  <si>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</si>
  <si>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</si>
  <si>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</si>
  <si>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</si>
  <si>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</si>
  <si>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</si>
  <si>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</si>
  <si>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</si>
  <si>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</si>
  <si>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</si>
  <si>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</si>
  <si>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</si>
  <si>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</si>
  <si>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</si>
  <si>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</si>
  <si>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</si>
  <si>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</si>
  <si>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</si>
  <si>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</si>
  <si>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</si>
  <si>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</si>
  <si>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</si>
  <si>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</si>
  <si>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</si>
  <si>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</si>
  <si>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</si>
  <si>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</si>
  <si>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</si>
  <si>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</si>
  <si>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</si>
  <si>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</si>
  <si>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</si>
  <si>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</si>
  <si>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</si>
  <si>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</si>
  <si>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</si>
  <si>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</si>
  <si>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</si>
  <si>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</si>
  <si>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</si>
  <si>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</si>
  <si>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</si>
  <si>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</si>
  <si>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</si>
  <si>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</si>
  <si>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</si>
  <si>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</si>
  <si>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</si>
  <si>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</si>
  <si>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</si>
  <si>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</si>
  <si>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</si>
  <si>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</si>
  <si>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</si>
  <si>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</si>
  <si>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</si>
  <si>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</si>
  <si>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</si>
  <si>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</si>
  <si>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</si>
  <si>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</si>
  <si>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</si>
  <si>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</si>
  <si>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</si>
  <si>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</si>
  <si>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</si>
  <si>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</si>
  <si>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</si>
  <si>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</si>
  <si>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</si>
  <si>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</si>
  <si>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</si>
  <si>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</si>
  <si>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</si>
  <si>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</si>
  <si>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</si>
  <si>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</si>
  <si>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</si>
  <si>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</si>
  <si>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</si>
  <si>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</si>
  <si>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</si>
  <si>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</si>
  <si>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</si>
  <si>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</si>
  <si>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</si>
  <si>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</si>
  <si>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</si>
  <si>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</si>
  <si>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</si>
  <si>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</si>
  <si>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</si>
  <si>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</si>
  <si>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</si>
  <si>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</si>
  <si>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</si>
  <si>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</si>
  <si>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</si>
  <si>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</si>
  <si>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</si>
  <si>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</si>
  <si>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</si>
  <si>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</si>
  <si>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</si>
  <si>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</si>
  <si>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</si>
  <si>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</si>
  <si>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</si>
  <si>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</si>
  <si>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</si>
  <si>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</si>
  <si>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</si>
  <si>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</si>
  <si>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</si>
  <si>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</si>
  <si>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</si>
  <si>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</si>
  <si>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</si>
  <si>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</si>
  <si>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</si>
  <si>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</si>
  <si>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</si>
  <si>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</si>
  <si>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</si>
  <si>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</si>
  <si>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</si>
  <si>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</si>
  <si>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</si>
  <si>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</si>
  <si>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</si>
  <si>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</si>
  <si>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</si>
  <si>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</si>
  <si>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</si>
  <si>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</si>
  <si>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</si>
  <si>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</si>
  <si>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</si>
  <si>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</si>
  <si>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</si>
  <si>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</si>
  <si>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</si>
  <si>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</si>
  <si>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</si>
  <si>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</si>
  <si>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</si>
  <si>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</si>
  <si>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</si>
  <si>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</si>
  <si>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</si>
  <si>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</si>
  <si>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</si>
  <si>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</si>
  <si>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</si>
  <si>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</si>
  <si>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</si>
  <si>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</si>
  <si>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</si>
  <si>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</si>
  <si>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</si>
  <si>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</si>
  <si>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</si>
  <si>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</si>
  <si>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</si>
  <si>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</si>
  <si>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</si>
  <si>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</si>
  <si>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</si>
  <si>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</si>
  <si>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</si>
  <si>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</si>
  <si>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</si>
  <si>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</si>
  <si>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</si>
  <si>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</si>
  <si>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</si>
  <si>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</si>
  <si>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</si>
  <si>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</si>
  <si>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</si>
  <si>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</si>
  <si>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</si>
  <si>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</si>
  <si>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</si>
  <si>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</si>
  <si>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</si>
  <si>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</si>
  <si>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</si>
  <si>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</si>
  <si>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</si>
  <si>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</si>
  <si>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</si>
  <si>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</si>
  <si>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</si>
  <si>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</si>
  <si>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</si>
  <si>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</si>
  <si>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</si>
  <si>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</si>
  <si>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</si>
  <si>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</si>
  <si>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</si>
  <si>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</si>
  <si>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</si>
  <si>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</si>
  <si>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</si>
  <si>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</si>
  <si>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</si>
  <si>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</si>
  <si>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</si>
  <si>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</si>
  <si>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</si>
  <si>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</si>
  <si>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</si>
  <si>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</si>
  <si>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</si>
  <si>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</si>
  <si>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</si>
  <si>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</si>
  <si>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</si>
  <si>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</si>
  <si>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</si>
  <si>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</si>
  <si>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</si>
  <si>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</si>
  <si>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</si>
  <si>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</si>
  <si>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</si>
  <si>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</si>
  <si>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</si>
  <si>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</si>
  <si>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</si>
  <si>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</si>
  <si>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</si>
  <si>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</si>
  <si>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</si>
  <si>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</si>
  <si>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</si>
  <si>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</si>
  <si>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</si>
  <si>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</si>
  <si>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</si>
  <si>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</si>
  <si>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</si>
  <si>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</si>
  <si>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</si>
  <si>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</si>
  <si>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</si>
  <si>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</si>
  <si>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</si>
  <si>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</si>
  <si>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</si>
  <si>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</si>
  <si>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</si>
  <si>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</si>
  <si>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</si>
  <si>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</si>
  <si>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</si>
  <si>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</si>
  <si>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</si>
  <si>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</si>
  <si>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</si>
  <si>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</si>
  <si>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</si>
  <si>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</si>
  <si>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</si>
  <si>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</si>
  <si>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</si>
  <si>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</si>
  <si>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</si>
  <si>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</si>
  <si>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</si>
  <si>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</si>
  <si>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</si>
  <si>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</si>
  <si>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</si>
  <si>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</si>
  <si>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</si>
  <si>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</si>
  <si>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</si>
  <si>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</si>
  <si>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</si>
  <si>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</si>
  <si>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</si>
  <si>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</si>
  <si>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</si>
  <si>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</si>
  <si>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</si>
  <si>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</si>
  <si>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</si>
  <si>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</si>
  <si>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</si>
  <si>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</si>
  <si>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</si>
  <si>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</si>
  <si>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</si>
  <si>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</si>
  <si>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</si>
  <si>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</si>
  <si>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</si>
  <si>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</si>
  <si>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</si>
  <si>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</si>
  <si>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</si>
  <si>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</si>
  <si>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</si>
  <si>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</si>
  <si>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</si>
  <si>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</si>
  <si>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</si>
  <si>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</si>
  <si>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</si>
  <si>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</si>
  <si>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</si>
  <si>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</si>
  <si>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</si>
  <si>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</si>
  <si>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</si>
  <si>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</si>
  <si>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</si>
  <si>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</si>
  <si>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</si>
  <si>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</si>
  <si>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</si>
  <si>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</si>
  <si>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</si>
  <si>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</si>
  <si>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</si>
  <si>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</si>
  <si>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</si>
  <si>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</si>
  <si>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</si>
  <si>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</si>
  <si>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</si>
  <si>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</si>
  <si>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</si>
  <si>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</si>
  <si>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</si>
  <si>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</si>
  <si>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</si>
  <si>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</si>
  <si>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</si>
  <si>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</si>
  <si>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</si>
  <si>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</si>
  <si>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</si>
  <si>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</si>
  <si>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</si>
  <si>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</si>
  <si>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</si>
  <si>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</si>
  <si>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</si>
  <si>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</si>
  <si>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</si>
  <si>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</si>
  <si>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</si>
  <si>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</si>
  <si>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</si>
  <si>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</si>
  <si>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</si>
  <si>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</si>
  <si>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</si>
  <si>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</si>
  <si>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</si>
  <si>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</si>
  <si>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</si>
  <si>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</si>
  <si>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</si>
  <si>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</si>
  <si>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</si>
  <si>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</si>
  <si>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</si>
  <si>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</si>
  <si>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</si>
  <si>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</si>
  <si>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</si>
  <si>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</si>
  <si>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</si>
  <si>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</si>
  <si>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</si>
  <si>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</si>
  <si>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</si>
  <si>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</si>
  <si>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</si>
  <si>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</si>
  <si>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</si>
  <si>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</si>
  <si>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</si>
  <si>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</si>
  <si>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</si>
  <si>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</si>
  <si>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</si>
  <si>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</si>
  <si>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</si>
  <si>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</si>
  <si>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</si>
  <si>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</si>
  <si>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</si>
  <si>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</si>
  <si>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</si>
  <si>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</si>
  <si>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</si>
  <si>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</si>
  <si>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</si>
  <si>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</si>
  <si>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</si>
  <si>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</si>
  <si>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</si>
  <si>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</si>
  <si>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</si>
  <si>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</si>
  <si>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</si>
  <si>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</si>
  <si>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</si>
  <si>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</si>
  <si>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</si>
  <si>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</si>
  <si>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</si>
  <si>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</si>
  <si>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</si>
  <si>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</si>
  <si>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</si>
  <si>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</si>
  <si>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</si>
  <si>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</si>
  <si>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</si>
  <si>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</si>
  <si>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</si>
  <si>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</si>
  <si>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</si>
  <si>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</si>
  <si>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</si>
  <si>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</si>
  <si>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</si>
  <si>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</si>
  <si>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</si>
  <si>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</si>
  <si>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</si>
  <si>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</si>
  <si>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</si>
  <si>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</si>
  <si>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</si>
  <si>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</si>
  <si>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</si>
  <si>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</si>
  <si>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</si>
  <si>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</si>
  <si>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</si>
  <si>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</si>
  <si>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</si>
  <si>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</si>
  <si>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</si>
  <si>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</si>
  <si>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</si>
  <si>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</si>
  <si>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</si>
  <si>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</si>
  <si>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</si>
  <si>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</si>
  <si>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</si>
  <si>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</si>
  <si>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</si>
  <si>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</si>
  <si>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</si>
  <si>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</si>
  <si>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</si>
  <si>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</si>
  <si>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</si>
  <si>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</si>
  <si>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</si>
  <si>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</si>
  <si>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</si>
  <si>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</si>
  <si>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</si>
  <si>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</si>
  <si>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</si>
  <si>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</si>
  <si>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</si>
  <si>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</si>
  <si>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</si>
  <si>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</si>
  <si>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</si>
  <si>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</si>
  <si>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</si>
  <si>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</si>
  <si>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</si>
  <si>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</si>
  <si>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</si>
  <si>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</si>
  <si>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</si>
  <si>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</si>
  <si>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</si>
  <si>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</si>
  <si>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</si>
  <si>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</si>
  <si>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</si>
  <si>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</si>
  <si>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</si>
  <si>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</si>
  <si>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</si>
  <si>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</si>
  <si>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</si>
  <si>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</si>
  <si>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</si>
  <si>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</si>
  <si>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</si>
  <si>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</si>
  <si>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</si>
  <si>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</si>
  <si>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</si>
  <si>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</si>
  <si>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</si>
  <si>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</si>
  <si>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</si>
  <si>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</si>
  <si>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</si>
  <si>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</si>
  <si>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</si>
  <si>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</si>
  <si>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</si>
  <si>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</si>
  <si>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</si>
  <si>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</si>
  <si>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</si>
  <si>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</si>
  <si>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</si>
  <si>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</si>
  <si>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</si>
  <si>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</si>
  <si>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</si>
  <si>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</si>
  <si>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</si>
  <si>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</si>
  <si>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</si>
  <si>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</si>
  <si>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</si>
  <si>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</si>
  <si>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</si>
  <si>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</si>
  <si>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</si>
  <si>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</si>
  <si>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</si>
  <si>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</si>
  <si>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</si>
  <si>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</si>
  <si>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</si>
  <si>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</si>
  <si>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</si>
  <si>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</si>
  <si>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</si>
  <si>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</si>
  <si>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</si>
  <si>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</si>
  <si>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</si>
  <si>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</si>
  <si>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</si>
  <si>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</si>
  <si>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</si>
  <si>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</si>
  <si>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</si>
  <si>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</si>
  <si>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</si>
  <si>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</si>
  <si>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</si>
  <si>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</si>
  <si>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</si>
  <si>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</si>
  <si>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</si>
  <si>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</si>
  <si>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</si>
  <si>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</si>
  <si>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</si>
  <si>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</si>
  <si>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</si>
  <si>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</si>
  <si>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</si>
  <si>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</si>
  <si>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</si>
  <si>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</si>
  <si>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</si>
  <si>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</si>
  <si>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</si>
  <si>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</si>
  <si>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</si>
  <si>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</si>
  <si>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</si>
  <si>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</si>
  <si>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</si>
  <si>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</si>
  <si>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</si>
  <si>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</si>
  <si>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</si>
  <si>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</si>
  <si>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</si>
  <si>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</si>
  <si>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</si>
  <si>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</si>
  <si>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</si>
  <si>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</si>
  <si>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</si>
  <si>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</si>
  <si>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</si>
  <si>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</si>
  <si>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</si>
  <si>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</si>
  <si>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</si>
  <si>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</si>
  <si>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</si>
  <si>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</si>
  <si>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</si>
  <si>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</si>
  <si>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</si>
  <si>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</si>
  <si>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</si>
  <si>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</si>
  <si>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</si>
  <si>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</si>
  <si>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</si>
  <si>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</si>
  <si>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</si>
  <si>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</si>
  <si>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</si>
  <si>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</si>
  <si>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</si>
  <si>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</si>
  <si>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</si>
  <si>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</si>
  <si>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</si>
  <si>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</si>
  <si>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</si>
  <si>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</si>
  <si>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</si>
  <si>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</si>
  <si>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</si>
  <si>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</si>
  <si>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</si>
  <si>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</si>
  <si>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</si>
  <si>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</si>
  <si>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</si>
  <si>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</si>
  <si>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</si>
  <si>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</si>
  <si>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</si>
  <si>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</si>
  <si>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</si>
  <si>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</si>
  <si>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</si>
  <si>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</si>
  <si>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</si>
  <si>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</si>
  <si>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</si>
  <si>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</si>
  <si>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</si>
  <si>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</si>
  <si>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</si>
  <si>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</si>
  <si>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</si>
  <si>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</si>
  <si>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</si>
  <si>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</si>
  <si>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</si>
  <si>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</si>
  <si>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</si>
  <si>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</si>
  <si>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</si>
  <si>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</si>
  <si>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</si>
  <si>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</si>
  <si>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</si>
  <si>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</si>
  <si>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</si>
  <si>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</si>
  <si>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</si>
  <si>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</si>
  <si>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</si>
  <si>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</si>
  <si>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</si>
  <si>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</si>
  <si>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</si>
  <si>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</si>
  <si>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</si>
  <si>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</si>
  <si>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</si>
  <si>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</si>
  <si>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</si>
  <si>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</si>
  <si>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</si>
  <si>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</si>
  <si>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</si>
  <si>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</si>
  <si>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</si>
  <si>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</si>
  <si>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</si>
  <si>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</si>
  <si>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</si>
  <si>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</si>
  <si>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</si>
  <si>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</si>
  <si>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</si>
  <si>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</si>
  <si>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</si>
  <si>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</si>
  <si>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</si>
  <si>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</si>
  <si>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</si>
  <si>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</si>
  <si>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</si>
  <si>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</si>
  <si>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</si>
  <si>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</si>
  <si>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</si>
  <si>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</si>
  <si>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</si>
  <si>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</si>
  <si>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</si>
  <si>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</si>
  <si>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</si>
  <si>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</si>
  <si>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</si>
  <si>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</si>
  <si>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</si>
  <si>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</si>
  <si>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</si>
  <si>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</si>
  <si>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</si>
  <si>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</si>
  <si>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</si>
  <si>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</si>
  <si>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</si>
  <si>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</si>
  <si>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</si>
  <si>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</si>
  <si>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</si>
  <si>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</si>
  <si>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</si>
  <si>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</si>
  <si>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</si>
  <si>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</si>
  <si>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</si>
  <si>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</si>
  <si>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</si>
  <si>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</si>
  <si>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</si>
  <si>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</si>
  <si>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</si>
  <si>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</si>
  <si>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</si>
  <si>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</si>
  <si>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</si>
  <si>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</si>
  <si>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</si>
  <si>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</si>
  <si>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</si>
  <si>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</si>
  <si>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</si>
  <si>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</si>
  <si>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</si>
  <si>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</si>
  <si>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</si>
  <si>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</si>
  <si>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</si>
  <si>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</si>
  <si>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</si>
  <si>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</si>
  <si>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</si>
  <si>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</si>
  <si>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</si>
  <si>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</si>
  <si>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</si>
  <si>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</si>
  <si>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</si>
  <si>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</si>
  <si>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</si>
  <si>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</si>
  <si>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</si>
  <si>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</si>
  <si>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</si>
  <si>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</si>
  <si>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</si>
  <si>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</si>
  <si>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</si>
  <si>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</si>
  <si>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</si>
  <si>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</si>
  <si>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</si>
  <si>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</si>
  <si>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</si>
  <si>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</si>
  <si>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</si>
  <si>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</si>
  <si>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</si>
  <si>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</si>
  <si>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</si>
  <si>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</si>
  <si>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</si>
  <si>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</si>
  <si>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</si>
  <si>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</si>
  <si>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</si>
  <si>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</si>
  <si>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</si>
  <si>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</si>
  <si>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</si>
  <si>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</si>
  <si>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</si>
  <si>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</si>
  <si>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</si>
  <si>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</si>
  <si>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</si>
  <si>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</si>
  <si>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</si>
  <si>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</si>
  <si>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</si>
  <si>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</si>
  <si>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</si>
  <si>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</si>
  <si>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</si>
  <si>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</si>
  <si>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</si>
  <si>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</si>
  <si>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</si>
  <si>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</si>
  <si>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</si>
  <si>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</si>
  <si>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</si>
  <si>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</si>
  <si>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</si>
  <si>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</si>
  <si>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</si>
  <si>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</si>
  <si>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</si>
  <si>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</si>
  <si>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</si>
  <si>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</si>
  <si>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</si>
  <si>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</si>
  <si>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</si>
  <si>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</si>
  <si>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</si>
  <si>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</si>
  <si>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</si>
  <si>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</si>
  <si>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</si>
  <si>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</si>
  <si>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</si>
  <si>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</si>
  <si>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</si>
  <si>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</si>
  <si>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</si>
  <si>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</si>
  <si>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</si>
  <si>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</si>
  <si>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</si>
  <si>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</si>
  <si>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</si>
  <si>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</si>
  <si>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</si>
  <si>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</si>
  <si>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</si>
  <si>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</si>
  <si>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</si>
  <si>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</si>
  <si>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</si>
  <si>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</si>
  <si>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</si>
  <si>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</si>
  <si>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</si>
  <si>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</si>
  <si>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</si>
  <si>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</si>
  <si>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</si>
  <si>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</si>
  <si>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</si>
  <si>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</si>
  <si>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</si>
  <si>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</si>
  <si>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</si>
  <si>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</si>
  <si>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</si>
  <si>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</si>
  <si>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</si>
  <si>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</si>
  <si>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</si>
  <si>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</si>
  <si>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</si>
  <si>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</si>
  <si>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</si>
  <si>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</si>
  <si>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</si>
  <si>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</si>
  <si>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</si>
  <si>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</si>
  <si>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</si>
  <si>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</si>
  <si>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</si>
  <si>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</si>
  <si>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</si>
  <si>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</si>
  <si>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</si>
  <si>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</si>
  <si>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</si>
  <si>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</si>
  <si>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</si>
  <si>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</si>
  <si>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</si>
  <si>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</si>
  <si>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</si>
  <si>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</si>
  <si>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</si>
  <si>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</si>
  <si>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</si>
  <si>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</si>
  <si>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</si>
  <si>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</si>
  <si>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</si>
  <si>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</si>
  <si>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</si>
  <si>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</si>
  <si>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</si>
  <si>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</si>
  <si>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</si>
  <si>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</si>
  <si>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</si>
  <si>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</si>
  <si>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</si>
  <si>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</si>
  <si>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</si>
  <si>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</si>
  <si>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</si>
  <si>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</si>
  <si>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</si>
  <si>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</si>
  <si>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</si>
  <si>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</si>
  <si>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</si>
  <si>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</si>
  <si>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</si>
  <si>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</si>
  <si>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</si>
  <si>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</si>
  <si>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</si>
  <si>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</si>
  <si>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</si>
  <si>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</si>
  <si>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</si>
  <si>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</si>
  <si>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</si>
  <si>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</si>
  <si>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</si>
  <si>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</si>
  <si>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</si>
  <si>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</si>
  <si>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</si>
  <si>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</si>
  <si>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</si>
  <si>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</si>
  <si>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</si>
  <si>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</si>
  <si>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</si>
  <si>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</si>
  <si>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</si>
  <si>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</si>
  <si>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</si>
  <si>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</si>
  <si>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</si>
  <si>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</si>
  <si>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</si>
  <si>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</si>
  <si>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</si>
  <si>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</si>
  <si>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</si>
  <si>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</si>
  <si>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</si>
  <si>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</si>
  <si>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</si>
  <si>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</si>
  <si>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</si>
  <si>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</si>
  <si>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</si>
  <si>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</si>
  <si>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</si>
  <si>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</si>
  <si>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</si>
  <si>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</si>
  <si>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</si>
  <si>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</si>
  <si>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</si>
  <si>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</si>
  <si>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</si>
  <si>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</si>
  <si>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</si>
  <si>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</si>
  <si>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</si>
  <si>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</si>
  <si>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</si>
  <si>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</si>
  <si>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</si>
  <si>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</si>
  <si>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</si>
  <si>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</si>
  <si>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</si>
  <si>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</si>
  <si>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</si>
  <si>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</si>
  <si>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</si>
  <si>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</si>
  <si>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</si>
  <si>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</si>
  <si>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</si>
  <si>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</si>
  <si>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</si>
  <si>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</si>
  <si>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</si>
  <si>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</si>
  <si>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</si>
  <si>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</si>
  <si>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</si>
  <si>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</si>
  <si>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</si>
  <si>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</si>
  <si>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</si>
  <si>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</si>
  <si>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</si>
  <si>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</si>
  <si>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</si>
  <si>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</si>
  <si>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</si>
  <si>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</si>
  <si>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</si>
  <si>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</si>
  <si>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</si>
  <si>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</si>
  <si>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</si>
  <si>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</si>
  <si>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</si>
  <si>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</si>
  <si>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</si>
  <si>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</si>
  <si>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</si>
  <si>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</si>
  <si>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</si>
  <si>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</si>
  <si>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</si>
  <si>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</si>
  <si>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</si>
  <si>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</si>
  <si>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</si>
  <si>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</si>
  <si>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</si>
  <si>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</si>
  <si>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</si>
  <si>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</si>
  <si>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</si>
  <si>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</si>
  <si>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</si>
  <si>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</si>
  <si>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</si>
  <si>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</si>
  <si>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</si>
  <si>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</si>
  <si>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</si>
  <si>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</si>
  <si>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</si>
  <si>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</si>
  <si>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</si>
  <si>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</si>
  <si>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</si>
  <si>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</si>
  <si>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</si>
  <si>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</si>
  <si>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</si>
  <si>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</si>
  <si>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</si>
  <si>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</si>
  <si>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</si>
  <si>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</si>
  <si>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</si>
  <si>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</si>
  <si>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</si>
  <si>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</si>
  <si>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</si>
  <si>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</si>
  <si>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</si>
  <si>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</si>
  <si>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</si>
  <si>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</si>
  <si>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</si>
  <si>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</si>
  <si>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</si>
  <si>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</si>
  <si>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</si>
  <si>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</si>
  <si>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</si>
  <si>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</si>
  <si>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</si>
  <si>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</si>
  <si>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</si>
  <si>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</si>
  <si>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</si>
  <si>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</si>
  <si>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</si>
  <si>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</si>
  <si>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</si>
  <si>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</si>
  <si>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</si>
  <si>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</si>
  <si>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</si>
  <si>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</si>
  <si>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</si>
  <si>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</si>
  <si>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</si>
  <si>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</si>
  <si>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</si>
  <si>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</si>
  <si>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</si>
  <si>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</si>
  <si>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</si>
  <si>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</si>
  <si>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</si>
  <si>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</si>
  <si>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</si>
  <si>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</si>
  <si>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</si>
  <si>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</si>
  <si>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</si>
  <si>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</si>
  <si>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</si>
  <si>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</si>
  <si>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</si>
  <si>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</si>
  <si>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</si>
  <si>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</si>
  <si>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</si>
  <si>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</si>
  <si>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</si>
  <si>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</si>
  <si>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</si>
  <si>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</si>
  <si>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</si>
  <si>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</si>
  <si>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</si>
  <si>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</si>
  <si>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</si>
  <si>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</si>
  <si>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</si>
  <si>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</si>
  <si>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</si>
  <si>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</si>
  <si>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</si>
  <si>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</si>
  <si>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</si>
  <si>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</si>
  <si>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</si>
  <si>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</si>
  <si>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</si>
  <si>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</si>
  <si>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</si>
  <si>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</si>
  <si>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</si>
  <si>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</si>
  <si>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</si>
  <si>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</si>
  <si>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</si>
  <si>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</si>
  <si>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</si>
  <si>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</si>
  <si>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</si>
  <si>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</si>
  <si>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</si>
  <si>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</si>
  <si>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</si>
  <si>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</si>
  <si>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</si>
  <si>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</si>
  <si>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</si>
  <si>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</si>
  <si>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</si>
  <si>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</si>
  <si>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</si>
  <si>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</si>
  <si>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</si>
  <si>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</si>
  <si>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</si>
  <si>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</si>
  <si>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</si>
  <si>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</si>
  <si>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</si>
  <si>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</si>
  <si>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</si>
  <si>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</si>
  <si>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</si>
  <si>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</si>
  <si>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</si>
  <si>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</si>
  <si>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</si>
  <si>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</si>
  <si>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</si>
  <si>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</si>
  <si>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</si>
  <si>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</si>
  <si>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</si>
  <si>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</si>
  <si>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</si>
  <si>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</si>
  <si>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</si>
  <si>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</si>
  <si>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</si>
  <si>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</si>
  <si>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</si>
  <si>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</si>
  <si>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</si>
  <si>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</si>
  <si>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</si>
  <si>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</si>
  <si>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</si>
  <si>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</si>
  <si>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</si>
  <si>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</si>
  <si>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</si>
  <si>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</si>
  <si>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</si>
  <si>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</si>
  <si>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</si>
  <si>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</si>
  <si>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</si>
  <si>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</si>
  <si>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</si>
  <si>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</si>
  <si>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</si>
  <si>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</si>
  <si>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</si>
  <si>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</si>
  <si>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</si>
  <si>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</si>
  <si>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</si>
  <si>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</si>
  <si>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</si>
  <si>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</si>
  <si>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</si>
  <si>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</si>
  <si>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</si>
  <si>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</si>
  <si>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</si>
  <si>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</si>
  <si>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</si>
  <si>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</si>
  <si>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</si>
  <si>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</si>
  <si>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</si>
  <si>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</si>
  <si>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</si>
  <si>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</si>
  <si>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</si>
  <si>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</si>
  <si>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</si>
  <si>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</si>
  <si>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</si>
  <si>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</si>
  <si>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</si>
  <si>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</si>
  <si>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</si>
  <si>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</si>
  <si>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</si>
  <si>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</si>
  <si>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</si>
  <si>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</si>
  <si>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</si>
  <si>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</si>
  <si>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</si>
  <si>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</si>
  <si>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</si>
  <si>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</si>
  <si>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</si>
  <si>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</si>
  <si>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</si>
  <si>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</si>
  <si>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</si>
  <si>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</si>
  <si>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</si>
  <si>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</si>
  <si>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</si>
  <si>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</si>
  <si>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</si>
  <si>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</si>
  <si>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</si>
  <si>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</si>
  <si>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</si>
  <si>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</si>
  <si>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</si>
  <si>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</si>
  <si>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</si>
  <si>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</si>
  <si>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</si>
  <si>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</si>
  <si>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</si>
  <si>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</si>
  <si>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</si>
  <si>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</si>
  <si>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</si>
  <si>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</si>
  <si>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</si>
  <si>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</si>
  <si>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</si>
  <si>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</si>
  <si>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</si>
  <si>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</si>
  <si>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</si>
  <si>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</si>
  <si>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</si>
  <si>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</si>
  <si>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</si>
  <si>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</si>
  <si>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</si>
  <si>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</si>
  <si>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</si>
  <si>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</si>
  <si>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</si>
  <si>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</si>
  <si>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</si>
  <si>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</si>
  <si>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</si>
  <si>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</si>
  <si>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</si>
  <si>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</si>
  <si>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</si>
  <si>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</si>
  <si>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</si>
  <si>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</si>
  <si>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</si>
  <si>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</si>
  <si>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</si>
  <si>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</si>
  <si>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</si>
  <si>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</si>
  <si>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</si>
  <si>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</si>
  <si>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</si>
  <si>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</si>
  <si>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</si>
  <si>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</si>
  <si>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</si>
  <si>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</si>
  <si>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</si>
  <si>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</si>
  <si>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</si>
  <si>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</si>
  <si>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</si>
  <si>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</si>
  <si>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</si>
  <si>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</si>
  <si>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</si>
  <si>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</si>
  <si>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</si>
  <si>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</si>
  <si>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</si>
  <si>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</si>
  <si>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</si>
  <si>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</si>
  <si>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</si>
  <si>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</si>
  <si>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</si>
  <si>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</si>
  <si>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</si>
  <si>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</si>
  <si>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</si>
  <si>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</si>
  <si>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</si>
  <si>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</si>
  <si>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</si>
  <si>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</si>
  <si>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</si>
  <si>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</si>
  <si>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</si>
  <si>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</si>
  <si>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</si>
  <si>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</si>
  <si>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</si>
  <si>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</si>
  <si>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</si>
  <si>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</si>
  <si>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</si>
  <si>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</si>
  <si>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</si>
  <si>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</si>
  <si>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</si>
  <si>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</si>
  <si>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</si>
  <si>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</si>
  <si>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</si>
  <si>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</si>
  <si>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</si>
  <si>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</si>
  <si>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</si>
  <si>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</si>
  <si>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</si>
  <si>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</si>
  <si>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</si>
  <si>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</si>
  <si>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</si>
  <si>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</si>
  <si>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</si>
  <si>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</si>
  <si>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</si>
  <si>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</si>
  <si>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</si>
  <si>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</si>
  <si>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</si>
  <si>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</si>
  <si>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</si>
  <si>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</si>
  <si>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</si>
  <si>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</si>
  <si>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</si>
  <si>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</si>
  <si>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</si>
  <si>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</si>
  <si>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</si>
  <si>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</si>
  <si>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</si>
  <si>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</si>
  <si>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</si>
  <si>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</si>
  <si>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</si>
  <si>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</si>
  <si>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</si>
  <si>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</si>
  <si>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</si>
  <si>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</si>
  <si>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</si>
  <si>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</si>
  <si>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</si>
  <si>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</si>
  <si>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</si>
  <si>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</si>
  <si>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</si>
  <si>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</si>
  <si>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</si>
  <si>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</si>
  <si>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</si>
  <si>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</si>
  <si>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</si>
  <si>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</si>
  <si>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</si>
  <si>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</si>
  <si>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</si>
  <si>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</si>
  <si>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</si>
  <si>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</si>
  <si>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</si>
  <si>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</si>
  <si>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</si>
  <si>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</si>
  <si>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</si>
  <si>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</si>
  <si>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</si>
  <si>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</si>
  <si>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</si>
  <si>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</si>
  <si>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</si>
  <si>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</si>
  <si>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</si>
  <si>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</si>
  <si>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</si>
  <si>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</si>
  <si>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</si>
  <si>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</si>
  <si>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</si>
  <si>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</si>
  <si>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</si>
  <si>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</si>
  <si>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</si>
  <si>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</si>
  <si>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</si>
  <si>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</si>
  <si>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</si>
  <si>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</si>
  <si>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</si>
  <si>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</si>
  <si>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</si>
  <si>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</si>
  <si>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</si>
  <si>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</si>
  <si>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</si>
  <si>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</si>
  <si>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</si>
  <si>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</si>
  <si>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</si>
  <si>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</si>
  <si>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</si>
  <si>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</si>
  <si>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</si>
  <si>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</si>
  <si>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</si>
  <si>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</si>
  <si>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</si>
  <si>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</si>
  <si>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</si>
  <si>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</si>
  <si>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</si>
  <si>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</si>
  <si>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</si>
  <si>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</si>
  <si>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</si>
  <si>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</si>
  <si>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</si>
  <si>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</si>
  <si>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</si>
  <si>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</si>
  <si>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</si>
  <si>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</si>
  <si>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</si>
  <si>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</si>
  <si>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</si>
  <si>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</si>
  <si>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</si>
  <si>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</si>
  <si>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</si>
  <si>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</si>
  <si>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</si>
  <si>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</si>
  <si>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</si>
  <si>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</si>
  <si>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</si>
  <si>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</si>
  <si>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</si>
  <si>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</si>
  <si>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</si>
  <si>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</si>
  <si>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</si>
  <si>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</si>
  <si>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</si>
  <si>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</si>
  <si>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</si>
  <si>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</si>
  <si>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</si>
  <si>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</si>
  <si>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</si>
  <si>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</si>
  <si>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</si>
  <si>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</si>
  <si>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</si>
  <si>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</si>
  <si>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</si>
  <si>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</si>
  <si>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</si>
  <si>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</si>
  <si>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</si>
  <si>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</si>
  <si>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</si>
  <si>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</si>
  <si>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</si>
  <si>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</si>
  <si>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</si>
  <si>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</si>
  <si>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</si>
  <si>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</si>
  <si>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</si>
  <si>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</si>
  <si>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</si>
  <si>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</si>
  <si>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</si>
  <si>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</si>
  <si>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</si>
  <si>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</si>
  <si>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</si>
  <si>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</si>
  <si>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</si>
  <si>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</si>
  <si>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</si>
  <si>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</si>
  <si>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</si>
  <si>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</si>
  <si>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</si>
  <si>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</si>
  <si>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</si>
  <si>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</si>
  <si>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</si>
  <si>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</si>
  <si>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</si>
  <si>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</si>
  <si>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</si>
  <si>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</si>
  <si>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</si>
  <si>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</si>
  <si>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</si>
  <si>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</si>
  <si>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</si>
  <si>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</si>
  <si>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</si>
  <si>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</si>
  <si>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</si>
  <si>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</si>
  <si>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</si>
  <si>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</si>
  <si>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</si>
  <si>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</si>
  <si>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</si>
  <si>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</si>
  <si>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</si>
  <si>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</si>
  <si>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</si>
  <si>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</si>
  <si>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</si>
  <si>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</si>
  <si>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</si>
  <si>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</si>
  <si>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</si>
  <si>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</si>
  <si>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</si>
  <si>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</si>
  <si>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</si>
  <si>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</si>
  <si>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</si>
  <si>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</si>
  <si>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</si>
  <si>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</si>
  <si>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</si>
  <si>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</si>
  <si>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</si>
  <si>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</si>
  <si>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</si>
  <si>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</si>
  <si>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</si>
  <si>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</si>
  <si>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</si>
  <si>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</si>
  <si>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</si>
  <si>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</si>
  <si>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</si>
  <si>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</si>
  <si>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</si>
  <si>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</si>
  <si>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</si>
  <si>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</si>
  <si>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</si>
  <si>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</si>
  <si>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</si>
  <si>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</si>
  <si>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</si>
  <si>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</si>
  <si>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</si>
  <si>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</si>
  <si>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</si>
  <si>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</si>
  <si>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</si>
  <si>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</si>
  <si>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</si>
  <si>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</si>
  <si>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</si>
  <si>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</si>
  <si>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</si>
  <si>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</si>
  <si>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</si>
  <si>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</si>
  <si>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</si>
  <si>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</si>
  <si>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</si>
  <si>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</si>
  <si>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</si>
  <si>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</si>
  <si>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</si>
  <si>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</si>
  <si>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</si>
  <si>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</si>
  <si>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</si>
  <si>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</si>
  <si>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</si>
  <si>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</si>
  <si>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</si>
  <si>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</si>
  <si>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</si>
  <si>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</si>
  <si>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</si>
  <si>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</si>
  <si>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</si>
  <si>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</si>
  <si>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</si>
  <si>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</si>
  <si>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</si>
  <si>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</si>
  <si>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</si>
  <si>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</si>
  <si>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</si>
  <si>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</si>
  <si>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</si>
  <si>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</si>
  <si>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</si>
  <si>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</si>
  <si>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</si>
  <si>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</si>
  <si>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</si>
  <si>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</si>
  <si>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</si>
  <si>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</si>
  <si>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</si>
  <si>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</si>
  <si>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</si>
  <si>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</si>
  <si>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</si>
  <si>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</si>
  <si>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</si>
  <si>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</si>
  <si>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</si>
  <si>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</si>
  <si>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</si>
  <si>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</si>
  <si>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</si>
  <si>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</si>
  <si>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</si>
  <si>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</si>
  <si>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</si>
  <si>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</si>
  <si>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</si>
  <si>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</si>
  <si>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</si>
  <si>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</si>
  <si>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</si>
  <si>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</si>
  <si>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</si>
  <si>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</si>
  <si>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</si>
  <si>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</si>
  <si>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</si>
  <si>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</si>
  <si>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</si>
  <si>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</si>
  <si>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</si>
  <si>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</si>
  <si>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</si>
  <si>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</si>
  <si>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</si>
  <si>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</si>
  <si>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</si>
  <si>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</si>
  <si>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</si>
  <si>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</si>
  <si>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</si>
  <si>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</si>
  <si>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</si>
  <si>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</si>
  <si>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</si>
  <si>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</si>
  <si>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</si>
  <si>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</si>
  <si>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</si>
  <si>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</si>
  <si>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</si>
  <si>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</si>
  <si>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</si>
  <si>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</si>
  <si>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</si>
  <si>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</si>
  <si>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</si>
  <si>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</si>
  <si>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</si>
  <si>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</si>
  <si>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</si>
  <si>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</si>
  <si>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</si>
  <si>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</si>
  <si>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</si>
  <si>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</si>
  <si>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</si>
  <si>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</si>
  <si>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</si>
  <si>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</si>
  <si>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</si>
  <si>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</si>
  <si>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</si>
  <si>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</si>
  <si>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</si>
  <si>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</si>
  <si>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</si>
  <si>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</si>
  <si>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</si>
  <si>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</si>
  <si>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</si>
  <si>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</si>
  <si>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</si>
  <si>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</si>
  <si>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</si>
  <si>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</si>
  <si>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</si>
  <si>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</si>
  <si>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</si>
  <si>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</si>
  <si>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</si>
  <si>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</si>
  <si>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</si>
  <si>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</si>
  <si>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</si>
  <si>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</si>
  <si>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</si>
  <si>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</si>
  <si>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</si>
  <si>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</si>
  <si>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</si>
  <si>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</si>
  <si>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</si>
  <si>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</si>
  <si>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</si>
  <si>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</si>
  <si>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</si>
  <si>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</si>
  <si>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</si>
  <si>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</si>
  <si>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</si>
  <si>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</si>
  <si>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</si>
  <si>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</si>
  <si>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</si>
  <si>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</si>
  <si>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</si>
  <si>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</si>
  <si>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</si>
  <si>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</si>
  <si>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</si>
  <si>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</si>
  <si>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</si>
  <si>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</si>
  <si>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</si>
  <si>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</si>
  <si>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</si>
  <si>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</si>
  <si>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</si>
  <si>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</si>
  <si>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</si>
  <si>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</si>
  <si>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</si>
  <si>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</si>
  <si>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</si>
  <si>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</si>
  <si>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</si>
  <si>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</si>
  <si>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</si>
  <si>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</si>
  <si>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</si>
  <si>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</si>
  <si>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</si>
  <si>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</si>
  <si>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</si>
  <si>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</si>
  <si>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</si>
  <si>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</si>
  <si>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</si>
  <si>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</si>
  <si>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</si>
  <si>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</si>
  <si>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</si>
  <si>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</si>
  <si>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</si>
  <si>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</si>
  <si>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</si>
  <si>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</si>
  <si>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</si>
  <si>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</si>
  <si>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</si>
  <si>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</si>
  <si>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</si>
  <si>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</si>
  <si>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</si>
  <si>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</si>
  <si>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</si>
  <si>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</si>
  <si>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</si>
  <si>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</si>
  <si>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</si>
  <si>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</si>
  <si>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</si>
  <si>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</si>
  <si>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</si>
  <si>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</si>
  <si>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</si>
  <si>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</si>
  <si>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</si>
  <si>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</si>
  <si>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</si>
  <si>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</si>
  <si>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</si>
  <si>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</si>
  <si>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</si>
  <si>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</si>
  <si>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</si>
  <si>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</si>
  <si>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</si>
  <si>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</si>
  <si>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</si>
  <si>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</si>
  <si>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</si>
  <si>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</si>
  <si>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</si>
  <si>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</si>
  <si>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</si>
  <si>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</si>
  <si>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</si>
  <si>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</si>
  <si>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</si>
  <si>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</si>
  <si>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</si>
  <si>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</si>
  <si>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</si>
  <si>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</si>
  <si>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</si>
  <si>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</si>
  <si>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</si>
  <si>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</si>
  <si>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</si>
  <si>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</si>
  <si>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</si>
  <si>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</si>
  <si>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</si>
  <si>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</si>
  <si>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</si>
  <si>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</si>
  <si>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</si>
  <si>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</si>
  <si>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</si>
  <si>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</si>
  <si>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</si>
  <si>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</si>
  <si>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</si>
  <si>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</si>
  <si>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</si>
  <si>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</si>
  <si>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</si>
  <si>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</si>
  <si>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</si>
  <si>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</si>
  <si>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</si>
  <si>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</si>
  <si>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</si>
  <si>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</si>
  <si>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</si>
  <si>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</si>
  <si>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</si>
  <si>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</si>
  <si>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</si>
  <si>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</si>
  <si>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</si>
  <si>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</si>
  <si>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</si>
  <si>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</si>
  <si>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</si>
  <si>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</si>
  <si>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</si>
  <si>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</si>
  <si>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</si>
  <si>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</si>
  <si>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</si>
  <si>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</si>
  <si>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</si>
  <si>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</si>
  <si>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</si>
  <si>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</si>
  <si>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</si>
  <si>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</si>
  <si>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</si>
  <si>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</si>
  <si>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</si>
  <si>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</si>
  <si>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</si>
  <si>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</si>
  <si>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</si>
  <si>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</si>
  <si>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</si>
  <si>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</si>
  <si>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</si>
  <si>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</si>
  <si>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</si>
  <si>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</si>
  <si>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</si>
  <si>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</si>
  <si>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</si>
  <si>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</si>
  <si>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</si>
  <si>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</si>
  <si>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</si>
  <si>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</si>
  <si>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</si>
  <si>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</si>
  <si>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</si>
  <si>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</si>
  <si>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</si>
  <si>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</si>
  <si>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</si>
  <si>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</si>
  <si>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</si>
  <si>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</si>
  <si>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</si>
  <si>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</si>
  <si>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</si>
  <si>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</si>
  <si>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</si>
  <si>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</si>
  <si>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</si>
  <si>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</si>
  <si>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</si>
  <si>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</si>
  <si>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</si>
  <si>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</si>
  <si>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</si>
  <si>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</si>
  <si>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</si>
  <si>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</si>
  <si>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</si>
  <si>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</si>
  <si>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</si>
  <si>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</si>
  <si>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</si>
  <si>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</si>
  <si>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</si>
  <si>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</si>
  <si>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</si>
  <si>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</si>
  <si>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</si>
  <si>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</si>
  <si>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</si>
  <si>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</si>
  <si>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</si>
  <si>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</si>
  <si>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</si>
  <si>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</si>
  <si>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</si>
  <si>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</si>
  <si>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</si>
  <si>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</si>
  <si>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</si>
  <si>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</si>
  <si>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</si>
  <si>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</si>
  <si>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</si>
  <si>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</si>
  <si>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</si>
  <si>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</si>
  <si>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</si>
  <si>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</si>
  <si>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</si>
  <si>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</si>
  <si>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</si>
  <si>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</si>
  <si>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</si>
  <si>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</si>
  <si>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</si>
  <si>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</si>
  <si>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</si>
  <si>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</si>
  <si>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</si>
  <si>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</si>
  <si>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</si>
  <si>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</si>
  <si>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</si>
  <si>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</si>
  <si>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</si>
  <si>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</si>
  <si>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</si>
  <si>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</si>
  <si>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</si>
  <si>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</si>
  <si>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</si>
  <si>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</si>
  <si>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</si>
  <si>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</si>
  <si>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</si>
  <si>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</si>
  <si>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</si>
  <si>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</si>
  <si>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</si>
  <si>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</si>
  <si>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</si>
  <si>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</si>
  <si>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</si>
  <si>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</si>
  <si>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</si>
  <si>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</si>
  <si>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</si>
  <si>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</si>
  <si>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</si>
  <si>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</si>
  <si>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</si>
  <si>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</si>
  <si>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</si>
  <si>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</si>
  <si>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</si>
  <si>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</si>
  <si>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</si>
  <si>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</si>
  <si>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</si>
  <si>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</si>
  <si>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</si>
  <si>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</si>
  <si>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</si>
  <si>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</si>
  <si>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</si>
  <si>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</si>
  <si>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</si>
  <si>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</si>
  <si>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</si>
  <si>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</si>
  <si>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</si>
  <si>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</si>
  <si>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</si>
  <si>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</si>
  <si>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</si>
  <si>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</si>
  <si>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</si>
  <si>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</si>
  <si>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</si>
  <si>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</si>
  <si>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</si>
  <si>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</si>
  <si>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</si>
  <si>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</si>
  <si>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</si>
  <si>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</si>
  <si>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</si>
  <si>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</si>
  <si>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</si>
  <si>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</si>
  <si>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</si>
  <si>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</si>
  <si>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</si>
  <si>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</si>
  <si>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</si>
  <si>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</si>
  <si>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</si>
  <si>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</si>
  <si>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</si>
  <si>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</si>
  <si>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</si>
  <si>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</si>
  <si>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</si>
  <si>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</si>
  <si>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</si>
  <si>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</si>
  <si>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</si>
  <si>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</si>
  <si>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</si>
  <si>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</si>
  <si>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</si>
  <si>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</si>
  <si>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</si>
  <si>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</si>
  <si>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</si>
  <si>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</si>
  <si>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</si>
  <si>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</si>
  <si>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</si>
  <si>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</si>
  <si>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</si>
  <si>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</si>
  <si>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</si>
  <si>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</si>
  <si>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</si>
  <si>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</si>
  <si>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</si>
  <si>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</si>
  <si>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</si>
  <si>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</si>
  <si>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</si>
  <si>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</si>
  <si>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</si>
  <si>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</si>
  <si>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</si>
  <si>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</si>
  <si>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</si>
  <si>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</si>
  <si>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</si>
  <si>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</si>
  <si>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</si>
  <si>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</si>
  <si>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</si>
  <si>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</si>
  <si>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</si>
  <si>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</si>
  <si>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</si>
  <si>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</si>
  <si>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</si>
  <si>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</si>
  <si>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</si>
  <si>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</si>
  <si>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</si>
  <si>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</si>
  <si>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</si>
  <si>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</si>
  <si>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</si>
  <si>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</si>
  <si>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</si>
  <si>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</si>
  <si>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</si>
  <si>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</si>
  <si>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</si>
  <si>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</si>
  <si>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</si>
  <si>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</si>
  <si>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</si>
  <si>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</si>
  <si>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</si>
  <si>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</si>
  <si>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</si>
  <si>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</si>
  <si>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</si>
  <si>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</si>
  <si>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</si>
  <si>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</si>
  <si>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</si>
  <si>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</si>
  <si>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</si>
  <si>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</si>
  <si>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</si>
  <si>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</si>
  <si>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</si>
  <si>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</si>
  <si>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</si>
  <si>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</si>
  <si>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</si>
  <si>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</si>
  <si>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</si>
  <si>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</si>
  <si>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</si>
  <si>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</si>
  <si>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</si>
  <si>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</si>
  <si>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</si>
  <si>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</si>
  <si>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</si>
  <si>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</si>
  <si>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</si>
  <si>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</si>
  <si>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</si>
  <si>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</si>
  <si>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</si>
  <si>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</si>
  <si>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</si>
  <si>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</si>
  <si>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</si>
  <si>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</si>
  <si>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</si>
  <si>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</si>
  <si>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</si>
  <si>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</si>
  <si>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</si>
  <si>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</si>
  <si>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</si>
  <si>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</si>
  <si>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</si>
  <si>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</si>
  <si>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</si>
  <si>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</si>
  <si>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</si>
  <si>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</si>
  <si>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</si>
  <si>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</si>
  <si>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</si>
  <si>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</si>
  <si>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</si>
  <si>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</si>
  <si>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</si>
  <si>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</si>
  <si>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</si>
  <si>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</si>
  <si>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</si>
  <si>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</si>
  <si>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</si>
  <si>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</si>
  <si>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</si>
  <si>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</si>
  <si>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</si>
  <si>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</si>
  <si>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</si>
  <si>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</si>
  <si>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</si>
  <si>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</si>
  <si>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</si>
  <si>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</si>
  <si>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</si>
  <si>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</si>
  <si>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</si>
  <si>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</si>
  <si>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</si>
  <si>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</si>
  <si>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</si>
  <si>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</si>
  <si>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</si>
  <si>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</si>
  <si>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</si>
  <si>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</si>
  <si>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</si>
  <si>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</si>
  <si>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</si>
  <si>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</si>
  <si>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</si>
  <si>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</si>
  <si>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</si>
  <si>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</si>
  <si>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</si>
  <si>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</si>
  <si>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</si>
  <si>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</si>
  <si>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</si>
  <si>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</si>
  <si>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</si>
  <si>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</si>
  <si>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</si>
  <si>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</si>
  <si>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</si>
  <si>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</si>
  <si>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</si>
  <si>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</si>
  <si>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</si>
  <si>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</si>
  <si>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</si>
  <si>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</si>
  <si>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</si>
  <si>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</si>
  <si>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</si>
  <si>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</si>
  <si>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</si>
  <si>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</si>
  <si>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</si>
  <si>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</si>
  <si>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</si>
  <si>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</si>
  <si>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</si>
  <si>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</si>
  <si>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</si>
  <si>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</si>
  <si>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</si>
  <si>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</si>
  <si>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</si>
  <si>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</si>
  <si>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</si>
  <si>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</si>
  <si>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</si>
  <si>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</si>
  <si>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</si>
  <si>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</si>
  <si>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</si>
  <si>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</si>
  <si>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</si>
  <si>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</si>
  <si>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</si>
  <si>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</si>
  <si>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</si>
  <si>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</si>
  <si>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</si>
  <si>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</si>
  <si>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</si>
  <si>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</si>
  <si>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</si>
  <si>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</si>
  <si>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</si>
  <si>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</si>
  <si>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</si>
  <si>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</si>
  <si>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</si>
  <si>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</si>
  <si>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</si>
  <si>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</si>
  <si>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</si>
  <si>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</si>
  <si>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</si>
  <si>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</si>
  <si>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</si>
  <si>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</si>
  <si>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</si>
  <si>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</si>
  <si>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</si>
  <si>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</si>
  <si>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</si>
  <si>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</si>
  <si>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</si>
  <si>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</si>
  <si>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</si>
  <si>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</si>
  <si>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</si>
  <si>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</si>
  <si>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</si>
  <si>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</si>
  <si>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</si>
  <si>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</si>
  <si>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</si>
  <si>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</si>
  <si>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</si>
  <si>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</si>
  <si>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</si>
  <si>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</si>
  <si>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</si>
  <si>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</si>
  <si>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</si>
  <si>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</si>
  <si>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</si>
  <si>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</si>
  <si>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</si>
  <si>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</si>
  <si>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</si>
  <si>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</si>
  <si>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</si>
  <si>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</si>
  <si>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</si>
  <si>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</si>
  <si>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</si>
  <si>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</si>
  <si>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</si>
  <si>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</si>
  <si>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</si>
  <si>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</si>
  <si>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</si>
  <si>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</si>
  <si>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</si>
  <si>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</si>
  <si>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</si>
  <si>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</si>
  <si>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</si>
  <si>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</si>
  <si>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</si>
  <si>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</si>
  <si>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</si>
  <si>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</si>
  <si>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</si>
  <si>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</si>
  <si>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</si>
  <si>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</si>
  <si>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</si>
  <si>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</si>
  <si>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</si>
  <si>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</si>
  <si>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</si>
  <si>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</si>
  <si>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</si>
  <si>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</si>
  <si>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</si>
  <si>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</si>
  <si>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</si>
  <si>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</si>
  <si>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</si>
  <si>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</si>
  <si>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</si>
  <si>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</si>
  <si>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</si>
  <si>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</si>
  <si>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</si>
  <si>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</si>
  <si>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</si>
  <si>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</si>
  <si>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</si>
  <si>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</si>
  <si>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</si>
  <si>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</si>
  <si>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</si>
  <si>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</si>
  <si>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</si>
  <si>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</si>
  <si>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</si>
  <si>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</si>
  <si>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</si>
  <si>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</si>
  <si>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</si>
  <si>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</si>
  <si>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</si>
  <si>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</si>
  <si>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</si>
  <si>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</si>
  <si>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</si>
  <si>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</si>
  <si>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</si>
  <si>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</si>
  <si>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</si>
  <si>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</si>
  <si>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</si>
  <si>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</si>
  <si>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</si>
  <si>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</si>
  <si>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</si>
  <si>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</si>
  <si>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</si>
  <si>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</si>
  <si>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</si>
  <si>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</si>
  <si>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</si>
  <si>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</si>
  <si>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</si>
  <si>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</si>
  <si>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</si>
  <si>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</si>
  <si>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</si>
  <si>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</si>
  <si>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</si>
  <si>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</si>
  <si>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</si>
  <si>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</si>
  <si>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</si>
  <si>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</si>
  <si>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</si>
  <si>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</si>
  <si>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</si>
  <si>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</si>
  <si>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</si>
  <si>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</si>
  <si>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</si>
  <si>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</si>
  <si>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</si>
  <si>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</si>
  <si>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</si>
  <si>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</si>
  <si>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</si>
  <si>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</si>
  <si>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</si>
  <si>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</si>
  <si>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</si>
  <si>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</si>
  <si>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</si>
  <si>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</si>
  <si>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</si>
  <si>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</si>
  <si>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</si>
  <si>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</si>
  <si>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</si>
  <si>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</si>
  <si>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</si>
  <si>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</si>
  <si>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</si>
  <si>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</si>
  <si>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</si>
  <si>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</si>
  <si>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</si>
  <si>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</si>
  <si>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</si>
  <si>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</si>
  <si>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</si>
  <si>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</si>
  <si>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</si>
  <si>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</si>
  <si>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</si>
  <si>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</si>
  <si>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</si>
  <si>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</si>
  <si>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</si>
  <si>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</si>
  <si>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</si>
  <si>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</si>
  <si>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</si>
  <si>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</si>
  <si>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</si>
  <si>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</si>
  <si>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</si>
  <si>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</si>
  <si>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</si>
  <si>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</si>
  <si>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</si>
  <si>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</si>
  <si>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</si>
  <si>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</si>
  <si>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</si>
  <si>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</si>
  <si>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</si>
  <si>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</si>
  <si>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</si>
  <si>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</si>
  <si>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</si>
  <si>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</si>
  <si>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</si>
  <si>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</si>
  <si>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</si>
  <si>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</si>
  <si>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</si>
  <si>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</si>
  <si>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</si>
  <si>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</si>
  <si>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</si>
  <si>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</si>
  <si>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</si>
  <si>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</si>
  <si>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</si>
  <si>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</si>
  <si>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</si>
  <si>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</si>
  <si>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</si>
  <si>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</si>
  <si>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</si>
  <si>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</si>
  <si>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</si>
  <si>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</si>
  <si>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</si>
  <si>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</si>
  <si>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</si>
  <si>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</si>
  <si>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</si>
  <si>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</si>
  <si>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</si>
  <si>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</si>
  <si>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</si>
  <si>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</si>
  <si>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</si>
  <si>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</si>
  <si>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</si>
  <si>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</si>
  <si>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</si>
  <si>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</si>
  <si>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</si>
  <si>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</si>
  <si>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</si>
  <si>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</si>
  <si>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</si>
  <si>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</si>
  <si>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</si>
  <si>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</si>
  <si>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</si>
  <si>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</si>
  <si>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</si>
  <si>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</si>
  <si>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</si>
  <si>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</si>
  <si>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</si>
  <si>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</si>
  <si>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</si>
  <si>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</si>
  <si>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</si>
  <si>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</si>
  <si>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</si>
  <si>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</si>
  <si>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</si>
  <si>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</si>
  <si>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</si>
  <si>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</si>
  <si>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</si>
  <si>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</si>
  <si>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</si>
  <si>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</si>
  <si>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</si>
  <si>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</si>
  <si>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</si>
  <si>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</si>
  <si>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</si>
  <si>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</si>
  <si>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</si>
  <si>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</si>
  <si>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</si>
  <si>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</si>
  <si>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</si>
  <si>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</si>
  <si>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</si>
  <si>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</si>
  <si>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</si>
  <si>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</si>
  <si>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</si>
  <si>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</si>
  <si>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</si>
  <si>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</si>
  <si>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</si>
  <si>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</si>
  <si>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</si>
  <si>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</si>
  <si>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</si>
  <si>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</si>
  <si>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</si>
  <si>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</si>
  <si>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</si>
  <si>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</si>
  <si>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</si>
  <si>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</si>
  <si>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</si>
  <si>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</si>
  <si>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</si>
  <si>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</si>
  <si>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</si>
  <si>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</si>
  <si>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</si>
  <si>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</si>
  <si>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</si>
  <si>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</si>
  <si>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</si>
  <si>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</si>
  <si>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</si>
  <si>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</si>
  <si>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</si>
  <si>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</si>
  <si>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</si>
  <si>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</si>
  <si>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</si>
  <si>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</si>
  <si>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</si>
  <si>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</si>
  <si>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</si>
  <si>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</si>
  <si>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</si>
  <si>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</si>
  <si>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</si>
  <si>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</si>
  <si>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</si>
  <si>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</si>
  <si>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</si>
  <si>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</si>
  <si>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</si>
  <si>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</si>
  <si>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</si>
  <si>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</si>
  <si>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</si>
  <si>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</si>
  <si>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</si>
  <si>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</si>
  <si>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</si>
  <si>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</si>
  <si>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</si>
  <si>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</si>
  <si>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</si>
  <si>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</si>
  <si>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</si>
  <si>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</si>
  <si>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</si>
  <si>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</si>
  <si>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</si>
  <si>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</si>
  <si>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</si>
  <si>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</si>
  <si>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</si>
  <si>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</si>
  <si>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</si>
  <si>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</si>
  <si>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</si>
  <si>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</si>
  <si>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</si>
  <si>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</si>
  <si>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</si>
  <si>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</si>
  <si>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</si>
  <si>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</si>
  <si>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</si>
  <si>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</si>
  <si>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</si>
  <si>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</si>
  <si>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</si>
  <si>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</si>
  <si>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</si>
  <si>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</si>
  <si>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</si>
  <si>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</si>
  <si>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</si>
  <si>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</si>
  <si>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</si>
  <si>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</si>
  <si>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</si>
  <si>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</si>
  <si>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</si>
  <si>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</si>
  <si>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</si>
  <si>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</si>
  <si>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</si>
  <si>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</si>
  <si>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</si>
  <si>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</si>
  <si>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</si>
  <si>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</si>
  <si>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</si>
  <si>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</si>
  <si>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</si>
  <si>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</si>
  <si>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</si>
  <si>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</si>
  <si>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</si>
  <si>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</si>
  <si>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</si>
  <si>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</si>
  <si>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</si>
  <si>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</si>
  <si>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</si>
  <si>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</si>
  <si>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</si>
  <si>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</si>
  <si>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</si>
  <si>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</si>
  <si>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</si>
  <si>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</si>
  <si>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</si>
  <si>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</si>
  <si>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</si>
  <si>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</si>
  <si>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</si>
  <si>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</si>
  <si>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</si>
  <si>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</si>
  <si>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</si>
  <si>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</si>
  <si>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</si>
  <si>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</si>
  <si>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</si>
  <si>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</si>
  <si>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</si>
  <si>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</si>
  <si>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</si>
  <si>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</si>
  <si>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</si>
  <si>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</si>
  <si>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</si>
  <si>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</si>
  <si>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</si>
  <si>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</si>
  <si>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</si>
  <si>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</si>
  <si>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</si>
  <si>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</si>
  <si>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</si>
  <si>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</si>
  <si>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</si>
  <si>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</si>
  <si>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</si>
  <si>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</si>
  <si>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</si>
  <si>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</si>
  <si>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</si>
  <si>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</si>
  <si>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</si>
  <si>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</si>
  <si>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</si>
  <si>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</si>
  <si>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</si>
  <si>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</si>
  <si>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</si>
  <si>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</si>
  <si>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</si>
  <si>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</si>
  <si>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</si>
  <si>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</si>
  <si>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</si>
  <si>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</si>
  <si>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</si>
  <si>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</si>
  <si>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</si>
  <si>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</si>
  <si>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</si>
  <si>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</si>
  <si>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</si>
  <si>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</si>
  <si>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</si>
  <si>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</si>
  <si>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</si>
  <si>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</si>
  <si>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</si>
  <si>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</si>
  <si>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</si>
  <si>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</si>
  <si>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</si>
  <si>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</si>
  <si>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</si>
  <si>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</si>
  <si>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</si>
  <si>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</si>
  <si>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</si>
  <si>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</si>
  <si>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</si>
  <si>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</si>
  <si>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</si>
  <si>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</si>
  <si>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</si>
  <si>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</si>
  <si>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</si>
  <si>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</si>
  <si>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</si>
  <si>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</si>
  <si>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</si>
  <si>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</si>
  <si>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</si>
  <si>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</si>
  <si>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</si>
  <si>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</si>
  <si>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</si>
  <si>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</si>
  <si>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</si>
  <si>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</si>
  <si>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</si>
  <si>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</si>
  <si>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</si>
  <si>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</si>
  <si>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</si>
  <si>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</si>
  <si>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</si>
  <si>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</si>
  <si>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</si>
  <si>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</si>
  <si>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</si>
  <si>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</si>
  <si>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</si>
  <si>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</si>
  <si>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</si>
  <si>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</si>
  <si>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</si>
  <si>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</si>
  <si>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</si>
  <si>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</si>
  <si>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</si>
  <si>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</si>
  <si>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</si>
  <si>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</si>
  <si>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</si>
  <si>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</si>
  <si>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</si>
  <si>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</si>
  <si>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</si>
  <si>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</si>
  <si>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</si>
  <si>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</si>
  <si>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</si>
  <si>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</si>
  <si>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</si>
  <si>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</si>
  <si>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</si>
  <si>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</si>
  <si>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</si>
  <si>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</si>
  <si>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</si>
  <si>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</si>
  <si>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</si>
  <si>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</si>
  <si>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</si>
  <si>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</si>
  <si>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</si>
  <si>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</si>
  <si>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</si>
  <si>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</si>
  <si>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</si>
  <si>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</si>
  <si>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</si>
  <si>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</si>
  <si>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</si>
  <si>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</si>
  <si>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</si>
  <si>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</si>
  <si>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</si>
  <si>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</si>
  <si>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</si>
  <si>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</si>
  <si>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</si>
  <si>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</si>
  <si>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</si>
  <si>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</si>
  <si>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</si>
  <si>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</si>
  <si>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</si>
  <si>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</si>
  <si>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</si>
  <si>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</si>
  <si>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</si>
  <si>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</si>
  <si>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</si>
  <si>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</si>
  <si>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</si>
  <si>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</si>
  <si>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</si>
  <si>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</si>
  <si>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</si>
  <si>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</si>
  <si>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</si>
  <si>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</si>
  <si>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</si>
  <si>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</si>
  <si>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</si>
  <si>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</si>
  <si>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</si>
  <si>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</si>
  <si>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</si>
  <si>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</si>
  <si>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</si>
  <si>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</si>
  <si>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</si>
  <si>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</si>
  <si>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</si>
  <si>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</si>
  <si>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</si>
  <si>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</si>
  <si>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</si>
  <si>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</si>
  <si>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</si>
  <si>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</si>
  <si>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</si>
  <si>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</si>
  <si>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</si>
  <si>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</si>
  <si>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</si>
  <si>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</si>
  <si>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</si>
  <si>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</si>
  <si>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</si>
  <si>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</si>
  <si>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</si>
  <si>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</si>
  <si>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</si>
  <si>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</si>
  <si>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</si>
  <si>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</si>
  <si>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</si>
  <si>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</si>
  <si>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</si>
  <si>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</si>
  <si>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</si>
  <si>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</si>
  <si>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</si>
  <si>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</si>
  <si>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</si>
  <si>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</si>
  <si>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</si>
  <si>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</si>
  <si>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</si>
  <si>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</si>
  <si>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</si>
  <si>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</si>
  <si>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</si>
  <si>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</si>
  <si>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</si>
  <si>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</si>
  <si>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</si>
  <si>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</si>
  <si>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</si>
  <si>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</si>
  <si>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</si>
  <si>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</si>
  <si>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</si>
  <si>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</si>
  <si>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</si>
  <si>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</si>
  <si>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</si>
  <si>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</si>
  <si>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</si>
  <si>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</si>
  <si>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</si>
  <si>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</si>
  <si>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</si>
  <si>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</si>
  <si>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</si>
  <si>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</si>
  <si>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</si>
  <si>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</si>
  <si>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</si>
  <si>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</si>
  <si>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</si>
  <si>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</si>
  <si>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</si>
  <si>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</si>
  <si>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</si>
  <si>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</si>
  <si>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</si>
  <si>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</si>
  <si>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</si>
  <si>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</si>
  <si>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</si>
  <si>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</si>
  <si>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</si>
  <si>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</si>
  <si>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</si>
  <si>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</si>
  <si>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</si>
  <si>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</si>
  <si>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</si>
  <si>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</si>
  <si>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</si>
  <si>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</si>
  <si>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</si>
  <si>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</si>
  <si>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</si>
  <si>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</si>
  <si>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</si>
  <si>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</si>
  <si>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</si>
  <si>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</si>
  <si>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</si>
  <si>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</si>
  <si>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</si>
  <si>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</si>
  <si>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</si>
  <si>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</si>
  <si>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</si>
  <si>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</si>
  <si>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</si>
  <si>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</si>
  <si>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</si>
  <si>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</si>
  <si>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</si>
  <si>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</si>
  <si>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</si>
  <si>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</si>
  <si>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</si>
  <si>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</si>
  <si>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</si>
  <si>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</si>
  <si>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</si>
  <si>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</si>
  <si>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</si>
  <si>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</si>
  <si>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</si>
  <si>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</si>
  <si>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</si>
  <si>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</si>
  <si>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</si>
  <si>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</si>
  <si>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</si>
  <si>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</si>
  <si>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</si>
  <si>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</si>
  <si>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</si>
  <si>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</si>
  <si>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</si>
  <si>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</si>
  <si>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</si>
  <si>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</si>
  <si>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</si>
  <si>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</si>
  <si>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</si>
  <si>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</si>
  <si>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</si>
  <si>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</si>
  <si>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</si>
  <si>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</si>
  <si>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</si>
  <si>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</si>
  <si>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</si>
  <si>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</si>
  <si>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</si>
  <si>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</si>
  <si>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</si>
  <si>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</si>
  <si>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</si>
  <si>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</si>
  <si>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</si>
  <si>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</si>
  <si>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</si>
  <si>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</si>
  <si>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</si>
  <si>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</si>
  <si>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</si>
  <si>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</si>
  <si>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</si>
  <si>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</si>
  <si>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</si>
  <si>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</si>
  <si>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</si>
  <si>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</si>
  <si>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</si>
  <si>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</si>
  <si>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</si>
  <si>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</si>
  <si>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</si>
  <si>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</si>
  <si>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</si>
  <si>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</si>
  <si>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</si>
  <si>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</si>
  <si>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</si>
  <si>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</si>
  <si>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</si>
  <si>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</si>
  <si>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</si>
  <si>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</si>
  <si>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</si>
  <si>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</si>
  <si>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</si>
  <si>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</si>
  <si>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</si>
  <si>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</si>
  <si>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</si>
  <si>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</si>
  <si>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</si>
  <si>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</si>
  <si>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</si>
  <si>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</si>
  <si>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</si>
  <si>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</si>
  <si>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</si>
  <si>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</si>
  <si>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</si>
  <si>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</si>
  <si>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</si>
  <si>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</si>
  <si>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</si>
  <si>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</si>
  <si>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</si>
  <si>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</si>
  <si>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</si>
  <si>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</si>
  <si>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</si>
  <si>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</si>
  <si>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</si>
  <si>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</si>
  <si>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</si>
  <si>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</si>
  <si>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</si>
  <si>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</si>
  <si>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</si>
  <si>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</si>
  <si>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</si>
  <si>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</si>
  <si>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</si>
  <si>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</si>
  <si>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</si>
  <si>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</si>
  <si>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</si>
  <si>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</si>
  <si>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</si>
  <si>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</si>
  <si>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</si>
  <si>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</si>
  <si>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</si>
  <si>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</si>
  <si>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</si>
  <si>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</si>
  <si>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</si>
  <si>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</si>
  <si>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</si>
  <si>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</si>
  <si>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</si>
  <si>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</si>
  <si>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</si>
  <si>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</si>
  <si>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</si>
  <si>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</si>
  <si>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</si>
  <si>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</si>
  <si>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</si>
  <si>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</si>
  <si>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</si>
  <si>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</si>
  <si>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</si>
  <si>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</si>
  <si>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</si>
  <si>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</si>
  <si>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</si>
  <si>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</si>
  <si>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</si>
  <si>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</si>
  <si>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</si>
  <si>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</si>
  <si>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</si>
  <si>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</si>
  <si>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</si>
  <si>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</si>
  <si>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</si>
  <si>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</si>
  <si>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</si>
  <si>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</si>
  <si>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</si>
  <si>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</si>
  <si>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</si>
  <si>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</si>
  <si>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</si>
  <si>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</si>
  <si>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</si>
  <si>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</si>
  <si>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</si>
  <si>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</si>
  <si>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</si>
  <si>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</si>
  <si>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</si>
  <si>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</si>
  <si>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</si>
  <si>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</si>
  <si>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</si>
  <si>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</si>
  <si>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</si>
  <si>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</si>
  <si>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</si>
  <si>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</si>
  <si>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</si>
  <si>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</si>
  <si>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</si>
  <si>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</si>
  <si>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</si>
  <si>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</si>
  <si>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</si>
  <si>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</si>
  <si>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</si>
  <si>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</si>
  <si>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</si>
  <si>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</si>
  <si>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</si>
  <si>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</si>
  <si>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</si>
  <si>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</si>
  <si>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</si>
  <si>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</si>
  <si>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</si>
  <si>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</si>
  <si>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</si>
  <si>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</si>
  <si>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</si>
  <si>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</si>
  <si>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</si>
  <si>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</si>
  <si>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</si>
  <si>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</si>
  <si>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</si>
  <si>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</si>
  <si>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</si>
  <si>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</si>
  <si>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</si>
  <si>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</si>
  <si>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</si>
  <si>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</si>
  <si>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</si>
  <si>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</si>
  <si>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</si>
  <si>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</si>
  <si>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</si>
  <si>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</si>
  <si>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</si>
  <si>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</si>
  <si>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</si>
  <si>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</si>
  <si>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</si>
  <si>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</si>
  <si>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</si>
  <si>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</si>
  <si>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</si>
  <si>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</si>
  <si>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</si>
  <si>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</si>
  <si>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</si>
  <si>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</si>
  <si>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</si>
  <si>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</si>
  <si>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</si>
  <si>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</si>
  <si>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</si>
  <si>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</si>
  <si>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</si>
  <si>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</si>
  <si>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</si>
  <si>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</si>
  <si>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</si>
  <si>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</si>
  <si>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</si>
  <si>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</si>
  <si>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</si>
  <si>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</si>
  <si>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</si>
  <si>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</si>
  <si>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</si>
  <si>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</si>
  <si>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</si>
  <si>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</si>
  <si>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</si>
  <si>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</si>
  <si>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</si>
  <si>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</si>
  <si>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</si>
  <si>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</si>
  <si>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</si>
  <si>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</si>
  <si>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</si>
  <si>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</si>
  <si>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</si>
  <si>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</si>
  <si>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</si>
  <si>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</si>
  <si>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</si>
  <si>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</si>
  <si>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</si>
  <si>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</si>
  <si>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</si>
  <si>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</si>
  <si>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</si>
  <si>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</si>
  <si>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</si>
  <si>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</si>
  <si>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</si>
  <si>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</si>
  <si>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</si>
  <si>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</si>
  <si>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</si>
  <si>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</si>
  <si>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</si>
  <si>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</si>
  <si>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</si>
  <si>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</si>
  <si>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</si>
  <si>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</si>
  <si>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</si>
  <si>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</si>
  <si>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</si>
  <si>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</si>
  <si>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</si>
  <si>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</si>
  <si>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</si>
  <si>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</si>
  <si>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</si>
  <si>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</si>
  <si>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</si>
  <si>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</si>
  <si>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</si>
  <si>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</si>
  <si>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</si>
  <si>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</si>
  <si>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</si>
  <si>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</si>
  <si>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</si>
  <si>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</si>
  <si>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</si>
  <si>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</si>
  <si>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</si>
  <si>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</si>
  <si>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</si>
  <si>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</si>
  <si>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</si>
  <si>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</si>
  <si>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</si>
  <si>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</si>
  <si>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</si>
  <si>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</si>
  <si>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</si>
  <si>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</si>
  <si>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</si>
  <si>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</si>
  <si>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</si>
  <si>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</si>
  <si>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</si>
  <si>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</si>
  <si>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</si>
  <si>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</si>
  <si>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</si>
  <si>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</si>
  <si>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</si>
  <si>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</si>
  <si>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</si>
  <si>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</si>
  <si>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</si>
  <si>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</si>
  <si>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</si>
  <si>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</si>
  <si>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</si>
  <si>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</si>
  <si>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</si>
  <si>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</si>
  <si>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</si>
  <si>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</si>
  <si>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</si>
  <si>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</si>
  <si>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</si>
  <si>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</si>
  <si>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</si>
  <si>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</si>
  <si>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</si>
  <si>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</si>
  <si>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</si>
  <si>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</si>
  <si>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</si>
  <si>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</si>
  <si>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</si>
  <si>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</si>
  <si>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</si>
  <si>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</si>
  <si>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</si>
  <si>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</si>
  <si>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</si>
  <si>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</si>
  <si>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</si>
  <si>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</si>
  <si>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</si>
  <si>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</si>
  <si>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</si>
  <si>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</si>
  <si>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</si>
  <si>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</si>
  <si>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</si>
  <si>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</si>
  <si>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</si>
  <si>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</si>
  <si>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</si>
  <si>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</si>
  <si>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</si>
  <si>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</si>
  <si>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</si>
  <si>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</si>
  <si>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</si>
  <si>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</si>
  <si>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</si>
  <si>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</si>
  <si>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</si>
  <si>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</si>
  <si>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</si>
  <si>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</si>
  <si>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</si>
  <si>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</si>
  <si>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</si>
  <si>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</si>
  <si>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</si>
  <si>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</si>
  <si>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</si>
  <si>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</si>
  <si>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</si>
  <si>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</si>
  <si>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</si>
  <si>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</si>
  <si>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</si>
  <si>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</si>
  <si>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</si>
  <si>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</si>
  <si>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</si>
  <si>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</si>
  <si>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</si>
  <si>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</si>
  <si>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</si>
  <si>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</si>
  <si>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</si>
  <si>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</si>
  <si>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</si>
  <si>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</si>
  <si>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</si>
  <si>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</si>
  <si>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</si>
  <si>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</si>
  <si>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</si>
  <si>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</si>
  <si>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</si>
  <si>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</si>
  <si>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</si>
  <si>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</si>
  <si>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</si>
  <si>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</si>
  <si>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</si>
  <si>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</si>
  <si>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</si>
  <si>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</si>
  <si>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</si>
  <si>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</si>
  <si>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</si>
  <si>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</si>
  <si>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</si>
  <si>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</si>
  <si>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</si>
  <si>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</si>
  <si>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</si>
  <si>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</si>
  <si>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</si>
  <si>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</si>
  <si>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</si>
  <si>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</si>
  <si>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</si>
  <si>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</si>
  <si>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</si>
  <si>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</si>
  <si>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</si>
  <si>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</si>
  <si>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</si>
  <si>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</si>
  <si>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</si>
  <si>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</si>
  <si>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</si>
  <si>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</si>
  <si>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</si>
  <si>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</si>
  <si>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</si>
  <si>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</si>
  <si>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</si>
  <si>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</si>
  <si>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</si>
  <si>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</si>
  <si>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</si>
  <si>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</si>
  <si>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</si>
  <si>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</si>
  <si>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</si>
  <si>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</si>
  <si>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</si>
  <si>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</si>
  <si>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</si>
  <si>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</si>
  <si>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</si>
  <si>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</si>
  <si>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</si>
  <si>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</si>
  <si>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</si>
  <si>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</si>
  <si>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</si>
  <si>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</si>
  <si>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</si>
  <si>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</si>
  <si>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</si>
  <si>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</si>
  <si>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</si>
  <si>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</si>
  <si>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</si>
  <si>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</si>
  <si>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</si>
  <si>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</si>
  <si>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</si>
  <si>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</si>
  <si>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</si>
  <si>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</si>
  <si>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</si>
  <si>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</si>
  <si>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</si>
  <si>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</si>
  <si>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</si>
  <si>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</si>
  <si>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</si>
  <si>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</si>
  <si>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</si>
  <si>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</si>
  <si>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</si>
  <si>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</si>
  <si>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</si>
  <si>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</si>
  <si>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</si>
  <si>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</si>
  <si>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</si>
  <si>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</si>
  <si>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</si>
  <si>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</si>
  <si>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</si>
  <si>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</si>
  <si>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</si>
  <si>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</si>
  <si>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</si>
  <si>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</si>
  <si>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</si>
  <si>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</si>
  <si>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</si>
  <si>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</si>
  <si>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</si>
  <si>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</si>
  <si>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</si>
  <si>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</si>
  <si>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</si>
  <si>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</si>
  <si>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</si>
  <si>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</si>
  <si>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</si>
  <si>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</si>
  <si>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</si>
  <si>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</si>
  <si>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</si>
  <si>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</si>
  <si>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</si>
  <si>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</si>
  <si>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</si>
  <si>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</si>
  <si>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</si>
  <si>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</si>
  <si>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</si>
  <si>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</si>
  <si>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</si>
  <si>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</si>
  <si>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</si>
  <si>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</si>
  <si>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</si>
  <si>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</si>
  <si>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</si>
  <si>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</si>
  <si>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</si>
  <si>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</si>
  <si>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</si>
  <si>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</si>
  <si>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</si>
  <si>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</si>
  <si>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</si>
  <si>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</si>
  <si>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</si>
  <si>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</si>
  <si>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</si>
  <si>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</si>
  <si>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</si>
  <si>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</si>
  <si>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</si>
  <si>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</si>
  <si>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</si>
  <si>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</si>
  <si>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</si>
  <si>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</si>
  <si>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</si>
  <si>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</si>
  <si>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</si>
  <si>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</si>
  <si>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</si>
  <si>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</si>
  <si>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</si>
  <si>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</si>
  <si>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</si>
  <si>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</si>
  <si>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</si>
  <si>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</si>
  <si>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</si>
  <si>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</si>
  <si>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</si>
  <si>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</si>
  <si>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</si>
  <si>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</si>
  <si>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</si>
  <si>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</si>
  <si>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</si>
  <si>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</si>
  <si>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</si>
  <si>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</si>
  <si>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</si>
  <si>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</si>
  <si>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</si>
  <si>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</si>
  <si>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</si>
  <si>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</si>
  <si>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</si>
  <si>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</si>
  <si>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</si>
  <si>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</si>
  <si>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</si>
  <si>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</si>
  <si>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</si>
  <si>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</si>
  <si>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</si>
  <si>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</si>
  <si>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</si>
  <si>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</si>
  <si>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</si>
  <si>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</si>
  <si>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</si>
  <si>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</si>
  <si>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</si>
  <si>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</si>
  <si>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</si>
  <si>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</si>
  <si>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</si>
  <si>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</si>
  <si>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</si>
  <si>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</si>
  <si>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</si>
  <si>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</si>
  <si>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</si>
  <si>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</si>
  <si>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</si>
  <si>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</si>
  <si>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</si>
  <si>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</si>
  <si>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</si>
  <si>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</si>
  <si>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</si>
  <si>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</si>
  <si>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</si>
  <si>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</si>
  <si>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</si>
  <si>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</si>
  <si>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</si>
  <si>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</si>
  <si>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</si>
  <si>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</si>
  <si>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</si>
  <si>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</si>
  <si>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</si>
  <si>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</si>
  <si>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</si>
  <si>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</si>
  <si>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</si>
  <si>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</si>
  <si>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</si>
  <si>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</si>
  <si>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</si>
  <si>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</si>
  <si>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</si>
  <si>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</si>
  <si>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</si>
  <si>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</si>
  <si>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</si>
  <si>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</si>
  <si>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</si>
  <si>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</si>
  <si>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</si>
  <si>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</si>
  <si>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</si>
  <si>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</si>
  <si>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</si>
  <si>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</si>
  <si>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</si>
  <si>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</si>
  <si>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</si>
  <si>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</si>
  <si>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</si>
  <si>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</si>
  <si>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</si>
  <si>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</si>
  <si>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</si>
  <si>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</si>
  <si>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</si>
  <si>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</si>
  <si>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</si>
  <si>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</si>
  <si>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</si>
  <si>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</si>
  <si>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</si>
  <si>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</si>
  <si>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</si>
  <si>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</si>
  <si>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</si>
  <si>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</si>
  <si>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</si>
  <si>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</si>
  <si>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</si>
  <si>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</si>
  <si>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</si>
  <si>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</si>
  <si>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</si>
  <si>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</si>
  <si>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</si>
  <si>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</si>
  <si>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</si>
  <si>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</si>
  <si>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</si>
  <si>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</si>
  <si>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</si>
  <si>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</si>
  <si>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</si>
  <si>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</si>
  <si>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</si>
  <si>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</si>
  <si>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</si>
  <si>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</si>
  <si>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</si>
  <si>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</si>
  <si>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</si>
  <si>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</si>
  <si>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</si>
  <si>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</si>
  <si>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</si>
  <si>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</si>
  <si>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</si>
  <si>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</si>
  <si>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</si>
  <si>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</si>
  <si>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</si>
  <si>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</si>
  <si>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</si>
  <si>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</si>
  <si>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</si>
  <si>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</si>
  <si>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</si>
  <si>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</si>
  <si>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</si>
  <si>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</si>
  <si>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</si>
  <si>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</si>
  <si>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</si>
  <si>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</si>
  <si>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</si>
  <si>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</si>
  <si>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</si>
  <si>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</si>
  <si>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</si>
  <si>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</si>
  <si>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</si>
  <si>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</si>
  <si>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</si>
  <si>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</si>
  <si>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</si>
  <si>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</si>
  <si>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</si>
  <si>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</si>
  <si>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</si>
  <si>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</si>
  <si>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</si>
  <si>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</si>
  <si>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</si>
  <si>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</si>
  <si>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</si>
  <si>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</si>
  <si>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</si>
  <si>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</si>
  <si>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</si>
  <si>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</si>
  <si>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</si>
  <si>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</si>
  <si>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</si>
  <si>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</si>
  <si>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</si>
  <si>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</si>
  <si>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</si>
  <si>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</si>
  <si>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</si>
  <si>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</si>
  <si>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</si>
  <si>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</si>
  <si>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</si>
  <si>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</si>
  <si>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</si>
  <si>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</si>
  <si>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</si>
  <si>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</si>
  <si>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</si>
  <si>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</si>
  <si>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</si>
  <si>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</si>
  <si>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</si>
  <si>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</si>
  <si>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</si>
  <si>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</si>
  <si>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</si>
  <si>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</si>
  <si>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</si>
  <si>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</si>
  <si>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</si>
  <si>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</si>
  <si>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</si>
  <si>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</si>
  <si>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</si>
  <si>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</si>
  <si>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</si>
  <si>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</si>
  <si>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</si>
  <si>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</si>
  <si>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</si>
  <si>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</si>
  <si>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</si>
  <si>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</si>
  <si>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</si>
  <si>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</si>
  <si>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</si>
  <si>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</si>
  <si>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</si>
  <si>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</si>
  <si>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</si>
  <si>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</si>
  <si>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</si>
  <si>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</si>
  <si>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</si>
  <si>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</si>
  <si>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</si>
  <si>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</si>
  <si>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</si>
  <si>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</si>
  <si>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</si>
  <si>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</si>
  <si>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</si>
  <si>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</si>
  <si>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</si>
  <si>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</si>
  <si>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</si>
  <si>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</si>
  <si>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</si>
  <si>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</si>
  <si>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</si>
  <si>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</si>
  <si>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</si>
  <si>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</si>
  <si>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</si>
  <si>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</si>
  <si>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</si>
  <si>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</si>
  <si>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</si>
  <si>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</si>
  <si>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</si>
  <si>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</si>
  <si>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</si>
  <si>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</si>
  <si>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</si>
  <si>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</si>
  <si>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</si>
  <si>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</si>
  <si>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</si>
  <si>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</si>
  <si>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</si>
  <si>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</si>
  <si>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</si>
  <si>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</si>
  <si>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</si>
  <si>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</si>
  <si>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</si>
  <si>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</si>
  <si>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</si>
  <si>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</si>
  <si>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</si>
  <si>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</si>
  <si>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</si>
  <si>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</si>
  <si>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</si>
  <si>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</si>
  <si>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</si>
  <si>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</si>
  <si>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</si>
  <si>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</si>
  <si>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</si>
  <si>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</si>
  <si>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</si>
  <si>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</si>
  <si>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</si>
  <si>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</si>
  <si>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</si>
  <si>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</si>
  <si>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</si>
  <si>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</si>
  <si>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</si>
  <si>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</si>
  <si>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</si>
  <si>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</si>
  <si>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</si>
  <si>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</si>
  <si>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</si>
  <si>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</si>
  <si>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</si>
  <si>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</si>
  <si>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</si>
  <si>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</si>
  <si>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</si>
  <si>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</si>
  <si>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</si>
  <si>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</si>
  <si>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</si>
  <si>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</si>
  <si>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</si>
  <si>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</si>
  <si>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</si>
  <si>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</si>
  <si>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</si>
  <si>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</si>
  <si>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</si>
  <si>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</si>
  <si>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</si>
  <si>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</si>
  <si>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</si>
  <si>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</si>
  <si>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</si>
  <si>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</si>
  <si>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</si>
  <si>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</si>
  <si>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</si>
  <si>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</si>
  <si>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</si>
  <si>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</si>
  <si>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</si>
  <si>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</si>
  <si>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</si>
  <si>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</si>
  <si>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</si>
  <si>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</si>
  <si>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</si>
  <si>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</si>
  <si>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</si>
  <si>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</si>
  <si>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</si>
  <si>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</si>
  <si>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</si>
  <si>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</si>
  <si>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</si>
  <si>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</si>
  <si>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</si>
  <si>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</si>
  <si>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</si>
  <si>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</si>
  <si>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</si>
  <si>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</si>
  <si>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</si>
  <si>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</si>
  <si>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</si>
  <si>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</si>
  <si>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</si>
  <si>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</si>
  <si>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</si>
  <si>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</si>
  <si>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</si>
  <si>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</si>
  <si>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</si>
  <si>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</si>
  <si>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</si>
  <si>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</si>
  <si>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</si>
  <si>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</si>
  <si>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</si>
  <si>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</si>
  <si>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</si>
  <si>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</si>
  <si>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</si>
  <si>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</si>
  <si>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</si>
  <si>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</si>
  <si>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</si>
  <si>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</si>
  <si>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</si>
  <si>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</si>
  <si>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</si>
  <si>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</si>
  <si>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</si>
  <si>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</si>
  <si>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</si>
  <si>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</si>
  <si>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</si>
  <si>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</si>
  <si>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</si>
  <si>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</si>
  <si>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</si>
  <si>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</si>
  <si>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</si>
  <si>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</si>
  <si>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</si>
  <si>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</si>
  <si>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</si>
  <si>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</si>
  <si>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</si>
  <si>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</si>
  <si>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</si>
  <si>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</si>
  <si>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</si>
  <si>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</si>
  <si>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</si>
  <si>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</si>
  <si>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</si>
  <si>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</si>
  <si>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</si>
  <si>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</si>
  <si>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</si>
  <si>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</si>
  <si>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</si>
  <si>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</si>
  <si>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</si>
  <si>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</si>
  <si>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</si>
  <si>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</si>
  <si>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</si>
  <si>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</si>
  <si>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</si>
  <si>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</si>
  <si>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</si>
  <si>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</si>
  <si>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</si>
  <si>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</si>
  <si>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</si>
  <si>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</si>
  <si>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</si>
  <si>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</si>
  <si>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</si>
  <si>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</si>
  <si>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</si>
  <si>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</si>
  <si>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</si>
  <si>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</si>
  <si>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</si>
  <si>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</si>
  <si>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</si>
  <si>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</si>
  <si>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</si>
  <si>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</si>
  <si>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</si>
  <si>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</si>
  <si>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</si>
  <si>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</si>
  <si>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</si>
  <si>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</si>
  <si>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</si>
  <si>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</si>
  <si>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</si>
  <si>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</si>
  <si>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</si>
  <si>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</si>
  <si>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</si>
  <si>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</si>
  <si>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</si>
  <si>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</si>
  <si>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</si>
  <si>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</si>
  <si>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</si>
  <si>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</si>
  <si>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</si>
  <si>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</si>
  <si>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</si>
  <si>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</si>
  <si>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</si>
  <si>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</si>
  <si>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</si>
  <si>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</si>
  <si>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</si>
  <si>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</si>
  <si>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</si>
  <si>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</si>
  <si>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</si>
  <si>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</si>
  <si>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</si>
  <si>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</si>
  <si>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</si>
  <si>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</si>
  <si>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</si>
  <si>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</si>
  <si>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</si>
  <si>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</si>
  <si>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</si>
  <si>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</si>
  <si>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</si>
  <si>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</si>
  <si>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</si>
  <si>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</si>
  <si>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</si>
  <si>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</si>
  <si>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</si>
  <si>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</si>
  <si>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</si>
  <si>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</si>
  <si>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</si>
  <si>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</si>
  <si>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</si>
  <si>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</si>
  <si>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</si>
  <si>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</si>
  <si>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</si>
  <si>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</si>
  <si>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</si>
  <si>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</si>
  <si>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</si>
  <si>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</si>
  <si>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</si>
  <si>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</si>
  <si>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</si>
  <si>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</si>
  <si>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</si>
  <si>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</si>
  <si>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</si>
  <si>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</si>
  <si>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</si>
  <si>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</si>
  <si>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</si>
  <si>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</si>
  <si>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</si>
  <si>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</si>
  <si>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</si>
  <si>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</si>
  <si>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</si>
  <si>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</si>
  <si>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</si>
  <si>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</si>
  <si>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</si>
  <si>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</si>
  <si>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</si>
  <si>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</si>
  <si>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</si>
  <si>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</si>
  <si>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</si>
  <si>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</si>
  <si>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</si>
  <si>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</si>
  <si>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</si>
  <si>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</si>
  <si>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</si>
  <si>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</si>
  <si>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</si>
  <si>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</si>
  <si>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</si>
  <si>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</si>
  <si>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</si>
  <si>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</si>
  <si>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</si>
  <si>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</si>
  <si>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</si>
  <si>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</si>
  <si>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</si>
  <si>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</si>
  <si>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</si>
  <si>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</si>
  <si>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</si>
  <si>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</si>
  <si>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</si>
  <si>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</si>
  <si>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</si>
  <si>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</si>
  <si>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</si>
  <si>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</si>
  <si>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</si>
  <si>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</si>
  <si>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</si>
  <si>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</si>
  <si>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</si>
  <si>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</si>
  <si>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</si>
  <si>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</si>
  <si>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</si>
  <si>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</si>
  <si>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</si>
  <si>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</si>
  <si>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</si>
  <si>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</si>
  <si>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</si>
  <si>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</si>
  <si>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</si>
  <si>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</si>
  <si>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</si>
  <si>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</si>
  <si>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</si>
  <si>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</si>
  <si>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</si>
  <si>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</si>
  <si>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</si>
  <si>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</si>
  <si>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</si>
  <si>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</si>
  <si>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</si>
  <si>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</si>
  <si>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</si>
  <si>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</si>
  <si>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</si>
  <si>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</si>
  <si>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</si>
  <si>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</si>
  <si>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</si>
  <si>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</si>
  <si>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</si>
  <si>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</si>
  <si>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</si>
  <si>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</si>
  <si>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</si>
  <si>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</si>
  <si>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</si>
  <si>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</si>
  <si>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</si>
  <si>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</si>
  <si>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</si>
  <si>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</si>
  <si>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</si>
  <si>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</si>
  <si>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</si>
  <si>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</si>
  <si>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</si>
  <si>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</si>
  <si>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</si>
  <si>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</si>
  <si>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</si>
  <si>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</si>
  <si>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</si>
  <si>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</si>
  <si>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</si>
  <si>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</si>
  <si>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</si>
  <si>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</si>
  <si>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</si>
  <si>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</si>
  <si>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</si>
  <si>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</si>
  <si>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</si>
  <si>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</si>
  <si>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</si>
  <si>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</si>
  <si>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</si>
  <si>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</si>
  <si>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</si>
  <si>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</si>
  <si>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</si>
  <si>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</si>
  <si>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</si>
  <si>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</si>
  <si>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</si>
  <si>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</si>
  <si>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</si>
  <si>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</si>
  <si>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</si>
  <si>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</si>
  <si>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</si>
  <si>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</si>
  <si>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</si>
  <si>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</si>
  <si>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</si>
  <si>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</si>
  <si>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</si>
  <si>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</si>
  <si>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</si>
  <si>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</si>
  <si>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</si>
  <si>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</si>
  <si>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</si>
  <si>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</si>
  <si>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</si>
  <si>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</si>
  <si>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</si>
  <si>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</si>
  <si>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</si>
  <si>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</si>
  <si>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</si>
  <si>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</si>
  <si>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</si>
  <si>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</si>
  <si>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</si>
  <si>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</si>
  <si>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</si>
  <si>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</si>
  <si>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</si>
  <si>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</si>
  <si>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</si>
  <si>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</si>
  <si>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</si>
  <si>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</si>
  <si>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</si>
  <si>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</si>
  <si>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</si>
  <si>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</si>
  <si>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</si>
  <si>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</si>
  <si>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</si>
  <si>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</si>
  <si>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</si>
  <si>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</si>
  <si>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</si>
  <si>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</si>
  <si>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</si>
  <si>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</si>
  <si>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</si>
  <si>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</si>
  <si>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</si>
  <si>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</si>
  <si>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</si>
  <si>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</si>
  <si>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</si>
  <si>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</si>
  <si>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</si>
  <si>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</si>
  <si>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</si>
  <si>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</si>
  <si>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</si>
  <si>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</si>
  <si>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</si>
  <si>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</si>
  <si>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</si>
  <si>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</si>
  <si>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</si>
  <si>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</si>
  <si>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</si>
  <si>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</si>
  <si>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</si>
  <si>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</si>
  <si>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</si>
  <si>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</si>
  <si>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</si>
  <si>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</si>
  <si>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</si>
  <si>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</si>
  <si>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</si>
  <si>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</si>
  <si>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</si>
  <si>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</si>
  <si>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</si>
  <si>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</si>
  <si>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</si>
  <si>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</si>
  <si>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</si>
  <si>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</si>
  <si>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</si>
  <si>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</si>
  <si>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</si>
  <si>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</si>
  <si>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</si>
  <si>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</si>
  <si>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</si>
  <si>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</si>
  <si>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</si>
  <si>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</si>
  <si>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</si>
  <si>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</si>
  <si>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</si>
  <si>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</si>
  <si>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</si>
  <si>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</si>
  <si>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</si>
  <si>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</si>
  <si>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</si>
  <si>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</si>
  <si>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</si>
  <si>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</si>
  <si>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</si>
  <si>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</si>
  <si>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</si>
  <si>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</si>
  <si>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</si>
  <si>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</si>
  <si>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</si>
  <si>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</si>
  <si>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</si>
  <si>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</si>
  <si>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</si>
  <si>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</si>
  <si>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</si>
  <si>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</si>
  <si>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</si>
  <si>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</si>
  <si>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</si>
  <si>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</si>
  <si>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</si>
  <si>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</si>
  <si>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</si>
  <si>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</si>
  <si>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</si>
  <si>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</si>
  <si>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</si>
  <si>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</si>
  <si>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</si>
  <si>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</si>
  <si>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</si>
  <si>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</si>
  <si>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</si>
  <si>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</si>
  <si>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</si>
  <si>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</si>
  <si>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</si>
  <si>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</si>
  <si>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</si>
  <si>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</si>
  <si>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</si>
  <si>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</si>
  <si>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</si>
  <si>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</si>
  <si>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</si>
  <si>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</si>
  <si>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</si>
  <si>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</si>
  <si>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</si>
  <si>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</si>
  <si>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</si>
  <si>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</si>
  <si>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</si>
  <si>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</si>
  <si>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</si>
  <si>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</si>
  <si>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</si>
  <si>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</si>
  <si>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</si>
  <si>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</si>
  <si>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</si>
  <si>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</si>
  <si>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</si>
  <si>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</si>
  <si>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</si>
  <si>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</si>
  <si>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</si>
  <si>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</si>
  <si>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</si>
  <si>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</si>
  <si>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</si>
  <si>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</si>
  <si>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</si>
  <si>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</si>
  <si>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</si>
  <si>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</si>
  <si>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</si>
  <si>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</si>
  <si>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</si>
  <si>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</si>
  <si>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</si>
  <si>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</si>
  <si>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</si>
  <si>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</si>
  <si>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</si>
  <si>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</si>
  <si>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</si>
  <si>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</si>
  <si>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</si>
  <si>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</si>
  <si>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</si>
  <si>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</si>
  <si>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</si>
  <si>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</si>
  <si>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</si>
  <si>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</si>
  <si>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</si>
  <si>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</si>
  <si>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</si>
  <si>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</si>
  <si>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</si>
  <si>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</si>
  <si>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</si>
  <si>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</si>
  <si>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</si>
  <si>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</si>
  <si>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</si>
  <si>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</si>
  <si>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</si>
  <si>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</si>
  <si>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</si>
  <si>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</si>
  <si>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</si>
  <si>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</si>
  <si>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</si>
  <si>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</si>
  <si>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</si>
  <si>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</si>
  <si>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</si>
  <si>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</si>
  <si>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</si>
  <si>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</si>
  <si>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</si>
  <si>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</si>
  <si>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</si>
  <si>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</si>
  <si>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</si>
  <si>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</si>
  <si>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</si>
  <si>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</si>
  <si>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</si>
  <si>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</si>
  <si>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</si>
  <si>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</si>
  <si>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</si>
  <si>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</si>
  <si>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</si>
  <si>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</si>
  <si>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</si>
  <si>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</si>
  <si>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</si>
  <si>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</si>
  <si>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</si>
  <si>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</si>
  <si>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</si>
  <si>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</si>
  <si>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</si>
  <si>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</si>
  <si>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</si>
  <si>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</si>
  <si>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</si>
  <si>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</si>
  <si>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</si>
  <si>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</si>
  <si>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</si>
  <si>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</si>
  <si>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</si>
  <si>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</si>
  <si>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</si>
  <si>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</si>
  <si>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</si>
  <si>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</si>
  <si>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</si>
  <si>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</si>
  <si>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</si>
  <si>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</si>
  <si>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</si>
  <si>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</si>
  <si>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</si>
  <si>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</si>
  <si>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</si>
  <si>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</si>
  <si>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</si>
  <si>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</si>
  <si>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</si>
  <si>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</si>
  <si>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</si>
  <si>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</si>
  <si>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</si>
  <si>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</si>
  <si>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</si>
  <si>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</si>
  <si>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</si>
  <si>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</si>
  <si>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</si>
  <si>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</si>
  <si>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</si>
  <si>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</si>
  <si>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</si>
  <si>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</si>
  <si>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</si>
  <si>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</si>
  <si>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</si>
  <si>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</si>
  <si>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</si>
  <si>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</si>
  <si>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</si>
  <si>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</si>
  <si>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</si>
  <si>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</si>
  <si>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</si>
  <si>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</si>
  <si>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</si>
  <si>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</si>
  <si>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</si>
  <si>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</si>
  <si>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</si>
  <si>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</si>
  <si>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</si>
  <si>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</si>
  <si>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</si>
  <si>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</si>
  <si>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</si>
  <si>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</si>
  <si>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</si>
  <si>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</si>
  <si>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</si>
  <si>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</si>
  <si>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</si>
  <si>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</si>
  <si>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</si>
  <si>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</si>
  <si>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</si>
  <si>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</si>
  <si>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</si>
  <si>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</si>
  <si>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</si>
  <si>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</si>
  <si>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</si>
  <si>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</si>
  <si>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</si>
  <si>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</si>
  <si>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</si>
  <si>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</si>
  <si>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</si>
  <si>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</si>
  <si>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</si>
  <si>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</si>
  <si>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</si>
  <si>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</si>
  <si>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</si>
  <si>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</si>
  <si>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</si>
  <si>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</si>
  <si>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</si>
  <si>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</si>
  <si>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</si>
  <si>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</si>
  <si>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</si>
  <si>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</si>
  <si>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</si>
  <si>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</si>
  <si>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</si>
  <si>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</si>
  <si>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</si>
  <si>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</si>
  <si>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</si>
  <si>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</si>
  <si>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</si>
  <si>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</si>
  <si>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</si>
  <si>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</si>
  <si>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</si>
  <si>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</si>
  <si>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</si>
  <si>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</si>
  <si>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</si>
  <si>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</si>
  <si>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</si>
  <si>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</si>
  <si>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</si>
  <si>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</si>
  <si>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</si>
  <si>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</si>
  <si>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</si>
  <si>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</si>
  <si>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</si>
  <si>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</si>
  <si>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</si>
  <si>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</si>
  <si>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</si>
  <si>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</si>
  <si>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</si>
  <si>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</si>
  <si>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</si>
  <si>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</si>
  <si>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</si>
  <si>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</si>
  <si>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</si>
  <si>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</si>
  <si>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</si>
  <si>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</si>
  <si>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</si>
  <si>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</si>
  <si>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</si>
  <si>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</si>
  <si>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</si>
  <si>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</si>
  <si>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</si>
  <si>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</si>
  <si>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</si>
  <si>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</si>
  <si>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</si>
  <si>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</si>
  <si>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</si>
  <si>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</si>
  <si>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</si>
  <si>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</si>
  <si>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</si>
  <si>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</si>
  <si>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</si>
  <si>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</si>
  <si>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</si>
  <si>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</si>
  <si>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</si>
  <si>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</si>
  <si>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</si>
  <si>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</si>
  <si>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</si>
  <si>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</si>
  <si>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</si>
  <si>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</si>
  <si>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</si>
  <si>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</si>
  <si>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</si>
  <si>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</si>
  <si>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</si>
  <si>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</si>
  <si>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</si>
  <si>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</si>
  <si>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</si>
  <si>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</si>
  <si>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</si>
  <si>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</si>
  <si>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</si>
  <si>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</si>
  <si>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</si>
  <si>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</si>
  <si>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</si>
  <si>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</si>
  <si>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</si>
  <si>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</si>
  <si>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</si>
  <si>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</si>
  <si>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</si>
  <si>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</si>
  <si>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</si>
  <si>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</si>
  <si>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</si>
  <si>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</si>
  <si>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</si>
  <si>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</si>
  <si>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</si>
  <si>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</si>
  <si>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</si>
  <si>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</si>
  <si>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</si>
  <si>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</si>
  <si>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</si>
  <si>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</si>
  <si>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</si>
  <si>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</si>
  <si>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</si>
  <si>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</si>
  <si>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</si>
  <si>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</si>
  <si>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</si>
  <si>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</si>
  <si>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</si>
  <si>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</si>
  <si>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</si>
  <si>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</si>
  <si>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</si>
  <si>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</si>
  <si>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</si>
  <si>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</si>
  <si>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</si>
  <si>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</si>
  <si>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</si>
  <si>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</si>
  <si>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</si>
  <si>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</si>
  <si>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</si>
  <si>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</si>
  <si>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</si>
  <si>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</si>
  <si>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</si>
  <si>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</si>
  <si>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</si>
  <si>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</si>
  <si>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</si>
  <si>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</si>
  <si>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</si>
  <si>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</si>
  <si>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</si>
  <si>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</si>
  <si>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</si>
  <si>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</si>
  <si>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</si>
  <si>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</si>
  <si>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</si>
  <si>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</si>
  <si>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</si>
  <si>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</si>
  <si>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</si>
  <si>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</si>
  <si>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</si>
  <si>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</si>
  <si>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</si>
  <si>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</si>
  <si>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</si>
  <si>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</si>
  <si>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</si>
  <si>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</si>
  <si>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</si>
  <si>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</si>
  <si>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</si>
  <si>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</si>
  <si>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</si>
  <si>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</si>
  <si>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</si>
  <si>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</si>
  <si>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</si>
  <si>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</si>
  <si>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</si>
  <si>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</si>
  <si>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</si>
  <si>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</si>
  <si>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</si>
  <si>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</si>
  <si>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</si>
  <si>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</si>
  <si>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</si>
  <si>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</si>
  <si>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</si>
  <si>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</si>
  <si>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</si>
  <si>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</si>
  <si>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</si>
  <si>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</si>
  <si>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</si>
  <si>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</si>
  <si>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</si>
  <si>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</si>
  <si>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</si>
  <si>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</si>
  <si>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</si>
  <si>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</si>
  <si>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</si>
  <si>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</si>
  <si>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</si>
  <si>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</si>
  <si>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</si>
  <si>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</si>
  <si>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</si>
  <si>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</si>
  <si>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</si>
  <si>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</si>
  <si>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</si>
  <si>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</si>
  <si>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</si>
  <si>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</si>
  <si>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</si>
  <si>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</si>
  <si>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</si>
  <si>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</si>
  <si>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</si>
  <si>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</si>
  <si>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</si>
  <si>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</si>
  <si>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</si>
  <si>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</si>
  <si>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</si>
  <si>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</si>
  <si>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</si>
  <si>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</si>
  <si>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</si>
  <si>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</si>
  <si>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</si>
  <si>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</si>
  <si>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</si>
  <si>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</si>
  <si>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</si>
  <si>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</si>
  <si>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</si>
  <si>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</si>
  <si>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</si>
  <si>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</si>
  <si>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</si>
  <si>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</si>
  <si>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</si>
  <si>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</si>
  <si>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</si>
  <si>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</si>
  <si>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</si>
  <si>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</si>
  <si>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</si>
  <si>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</si>
  <si>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</si>
  <si>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</si>
  <si>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</si>
  <si>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</si>
  <si>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</si>
  <si>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</si>
  <si>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</si>
  <si>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</si>
  <si>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</si>
  <si>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</si>
  <si>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</si>
  <si>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</si>
  <si>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</si>
  <si>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</si>
  <si>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</si>
  <si>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</si>
  <si>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</si>
  <si>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</si>
  <si>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</si>
  <si>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</si>
  <si>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</si>
  <si>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</si>
  <si>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</si>
  <si>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</si>
  <si>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</si>
  <si>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</si>
  <si>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</si>
  <si>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</si>
  <si>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</si>
  <si>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</si>
  <si>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</si>
  <si>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</si>
  <si>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</si>
  <si>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</si>
  <si>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</si>
  <si>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</si>
  <si>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</si>
  <si>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</si>
  <si>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</si>
  <si>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</si>
  <si>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</si>
  <si>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</si>
  <si>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</si>
  <si>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</si>
  <si>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</si>
  <si>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</si>
  <si>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</si>
  <si>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</si>
  <si>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</si>
  <si>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</si>
  <si>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</si>
  <si>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</si>
  <si>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</si>
  <si>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</si>
  <si>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</si>
  <si>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</si>
  <si>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</si>
  <si>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</si>
  <si>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</si>
  <si>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</si>
  <si>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</si>
  <si>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</si>
  <si>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</si>
  <si>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</si>
  <si>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</si>
  <si>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</si>
  <si>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</si>
  <si>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</si>
  <si>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</si>
  <si>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</si>
  <si>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</si>
  <si>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</si>
  <si>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</si>
  <si>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</si>
  <si>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</si>
  <si>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</si>
  <si>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</si>
  <si>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</si>
  <si>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</si>
  <si>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</si>
  <si>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</si>
  <si>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</si>
  <si>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</si>
  <si>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</si>
  <si>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</si>
  <si>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</si>
  <si>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</si>
  <si>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</si>
  <si>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</si>
  <si>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</si>
  <si>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</si>
  <si>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</si>
  <si>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</si>
  <si>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</si>
  <si>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</si>
  <si>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</si>
  <si>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</si>
  <si>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</si>
  <si>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</si>
  <si>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</si>
  <si>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</si>
  <si>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</si>
  <si>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</si>
  <si>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</si>
  <si>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</si>
  <si>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</si>
  <si>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</si>
  <si>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</si>
  <si>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</si>
  <si>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</si>
  <si>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</si>
  <si>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</si>
  <si>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</si>
  <si>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</si>
  <si>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</si>
  <si>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</si>
  <si>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</si>
  <si>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</si>
  <si>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</si>
  <si>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</si>
  <si>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</si>
  <si>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</si>
  <si>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</si>
  <si>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</si>
  <si>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</si>
  <si>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</si>
  <si>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</si>
  <si>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</si>
  <si>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</si>
  <si>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</si>
  <si>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</si>
  <si>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</si>
  <si>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</si>
  <si>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</si>
  <si>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</si>
  <si>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</si>
  <si>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</si>
  <si>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</si>
  <si>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</si>
  <si>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</si>
  <si>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</si>
  <si>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</si>
  <si>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</si>
  <si>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</si>
  <si>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</si>
  <si>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</si>
  <si>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</si>
  <si>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</si>
  <si>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</si>
  <si>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</si>
  <si>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</si>
  <si>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</si>
  <si>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</si>
  <si>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</si>
  <si>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</si>
  <si>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</si>
  <si>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</si>
  <si>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</si>
  <si>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</si>
  <si>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</si>
  <si>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</si>
  <si>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</si>
  <si>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</si>
  <si>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</si>
  <si>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</si>
  <si>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</si>
  <si>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</si>
  <si>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</si>
  <si>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</si>
  <si>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</si>
  <si>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</si>
  <si>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</si>
  <si>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</si>
  <si>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</si>
  <si>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</si>
  <si>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</si>
  <si>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</si>
  <si>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</si>
  <si>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</si>
  <si>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</si>
  <si>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</si>
  <si>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</si>
  <si>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</si>
  <si>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</si>
  <si>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</si>
  <si>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</si>
  <si>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</si>
  <si>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</si>
  <si>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</si>
  <si>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</si>
  <si>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</si>
  <si>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</si>
  <si>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</si>
  <si>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</si>
  <si>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</si>
  <si>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</si>
  <si>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</si>
  <si>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</si>
  <si>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</si>
  <si>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</si>
  <si>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</si>
  <si>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</si>
  <si>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</si>
  <si>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</si>
  <si>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</si>
  <si>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</si>
  <si>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</si>
  <si>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</si>
  <si>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</si>
  <si>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</si>
  <si>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</si>
  <si>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</si>
  <si>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</si>
  <si>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</si>
  <si>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</si>
  <si>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</si>
  <si>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</si>
  <si>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</si>
  <si>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</si>
  <si>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</si>
  <si>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</si>
  <si>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</si>
  <si>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</si>
  <si>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</si>
  <si>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</si>
  <si>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</si>
  <si>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</si>
  <si>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</si>
  <si>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</si>
  <si>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</si>
  <si>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</si>
  <si>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</si>
  <si>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</si>
  <si>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</si>
  <si>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</si>
  <si>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</si>
  <si>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</si>
  <si>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</si>
  <si>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</si>
  <si>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</si>
  <si>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</si>
  <si>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</si>
  <si>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</si>
  <si>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</si>
  <si>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</si>
  <si>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</si>
  <si>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</si>
  <si>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</si>
  <si>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</si>
  <si>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</si>
  <si>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</si>
  <si>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</si>
  <si>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</si>
  <si>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</si>
  <si>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</si>
  <si>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</si>
  <si>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</si>
  <si>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</si>
  <si>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</si>
  <si>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</si>
  <si>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</si>
  <si>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</si>
  <si>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</si>
  <si>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</si>
  <si>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</si>
  <si>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</si>
  <si>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</si>
  <si>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</si>
  <si>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</si>
  <si>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</si>
  <si>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</si>
  <si>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</si>
  <si>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</si>
  <si>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</si>
  <si>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</si>
  <si>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</si>
  <si>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</si>
  <si>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</si>
  <si>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</si>
  <si>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</si>
  <si>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</si>
  <si>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</si>
  <si>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</si>
  <si>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</si>
  <si>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</si>
  <si>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</si>
  <si>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</si>
  <si>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</si>
  <si>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</si>
  <si>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</si>
  <si>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</si>
  <si>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</si>
  <si>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</si>
  <si>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</si>
  <si>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</si>
  <si>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</si>
  <si>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</si>
  <si>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</si>
  <si>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</si>
  <si>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</si>
  <si>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</si>
  <si>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</si>
  <si>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</si>
  <si>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</si>
  <si>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</si>
  <si>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</si>
  <si>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</si>
  <si>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</si>
  <si>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</si>
  <si>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</si>
  <si>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</si>
  <si>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</si>
  <si>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</si>
  <si>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</si>
  <si>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</si>
  <si>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</si>
  <si>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</si>
  <si>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</si>
  <si>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</si>
  <si>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</si>
  <si>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</si>
  <si>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</si>
  <si>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</si>
  <si>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</si>
  <si>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</si>
  <si>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</si>
  <si>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</si>
  <si>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</si>
  <si>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</si>
  <si>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</si>
  <si>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</si>
  <si>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</si>
  <si>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</si>
  <si>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</si>
  <si>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</si>
  <si>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</si>
  <si>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</si>
  <si>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</si>
  <si>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</si>
  <si>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</si>
  <si>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</si>
  <si>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</si>
  <si>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</si>
  <si>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</si>
  <si>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</si>
  <si>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</si>
  <si>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</si>
  <si>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</si>
  <si>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</si>
  <si>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</si>
  <si>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</si>
  <si>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</si>
  <si>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</si>
  <si>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</si>
  <si>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</si>
  <si>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</si>
  <si>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</si>
  <si>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</si>
  <si>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</si>
  <si>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</si>
  <si>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</si>
  <si>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</si>
  <si>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</si>
  <si>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</si>
  <si>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</si>
  <si>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</si>
  <si>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</si>
  <si>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</si>
  <si>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</si>
  <si>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</si>
  <si>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</si>
  <si>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</si>
  <si>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</si>
  <si>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</si>
  <si>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</si>
  <si>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</si>
  <si>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</si>
  <si>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</si>
  <si>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</si>
  <si>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</si>
  <si>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</si>
  <si>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</si>
  <si>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</si>
  <si>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</si>
  <si>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</si>
  <si>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</si>
  <si>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</si>
  <si>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</si>
  <si>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</si>
  <si>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</si>
  <si>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</si>
  <si>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</si>
  <si>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</si>
  <si>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</si>
  <si>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</si>
  <si>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</si>
  <si>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</si>
  <si>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</si>
  <si>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</si>
  <si>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</si>
  <si>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</si>
  <si>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</si>
  <si>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</si>
  <si>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</si>
  <si>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</si>
  <si>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</si>
  <si>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</si>
  <si>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</si>
  <si>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</si>
  <si>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</si>
  <si>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</si>
  <si>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</si>
  <si>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</si>
  <si>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</si>
  <si>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</si>
  <si>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</si>
  <si>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</si>
  <si>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</si>
  <si>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</si>
  <si>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</si>
  <si>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</si>
  <si>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</si>
  <si>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</si>
  <si>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</si>
  <si>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</si>
  <si>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</si>
  <si>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</si>
  <si>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</si>
  <si>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</si>
  <si>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</si>
  <si>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</si>
  <si>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</si>
  <si>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</si>
  <si>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</si>
  <si>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</si>
  <si>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</si>
  <si>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</si>
  <si>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</si>
  <si>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</si>
  <si>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</si>
  <si>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</si>
  <si>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</si>
  <si>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</si>
  <si>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</si>
  <si>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</si>
  <si>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</si>
  <si>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</si>
  <si>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</si>
  <si>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</si>
  <si>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</si>
  <si>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</si>
  <si>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</si>
  <si>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</si>
  <si>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</si>
  <si>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</si>
  <si>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</si>
  <si>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</si>
  <si>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</si>
  <si>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</si>
  <si>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</si>
  <si>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</si>
  <si>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</si>
  <si>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</si>
  <si>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</si>
  <si>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</si>
  <si>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</si>
  <si>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</si>
  <si>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</si>
  <si>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</si>
  <si>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</si>
  <si>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</si>
  <si>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</si>
  <si>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</si>
  <si>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</si>
  <si>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</si>
  <si>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</si>
  <si>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</si>
  <si>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</si>
  <si>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</si>
  <si>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</si>
  <si>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</si>
  <si>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</si>
  <si>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</si>
  <si>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</si>
  <si>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</si>
  <si>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</si>
  <si>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</si>
  <si>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</si>
  <si>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</si>
  <si>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</si>
  <si>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</si>
  <si>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</si>
  <si>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</si>
  <si>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</si>
  <si>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</si>
  <si>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</si>
  <si>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</si>
  <si>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</si>
  <si>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</si>
  <si>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</si>
  <si>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</si>
  <si>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</si>
  <si>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</si>
  <si>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</si>
  <si>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</si>
  <si>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</si>
  <si>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</si>
  <si>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</si>
  <si>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</si>
  <si>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</si>
  <si>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</si>
  <si>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</si>
  <si>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</si>
  <si>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</si>
  <si>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</si>
  <si>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</si>
  <si>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</si>
  <si>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</si>
  <si>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</si>
  <si>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</si>
  <si>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</si>
  <si>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</si>
  <si>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</si>
  <si>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</si>
  <si>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</si>
  <si>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</si>
  <si>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</si>
  <si>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</si>
  <si>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</si>
  <si>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</si>
  <si>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</si>
  <si>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</si>
  <si>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</si>
  <si>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</si>
  <si>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</si>
  <si>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</si>
  <si>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</si>
  <si>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</si>
  <si>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</si>
  <si>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</si>
  <si>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</si>
  <si>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</si>
  <si>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</si>
  <si>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</si>
  <si>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</si>
  <si>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</si>
  <si>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</si>
  <si>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</si>
  <si>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</si>
  <si>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</si>
  <si>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</si>
  <si>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</si>
  <si>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</si>
  <si>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</si>
  <si>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</si>
  <si>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</si>
  <si>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</si>
  <si>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</si>
  <si>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</si>
  <si>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</si>
  <si>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</si>
  <si>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</si>
  <si>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</si>
  <si>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</si>
  <si>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</si>
  <si>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</si>
  <si>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</si>
  <si>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</si>
  <si>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</si>
  <si>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</si>
  <si>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</si>
  <si>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</si>
  <si>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</si>
  <si>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</si>
  <si>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</si>
  <si>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</si>
  <si>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</si>
  <si>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</si>
  <si>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</si>
  <si>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</si>
  <si>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</si>
  <si>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</si>
  <si>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</si>
  <si>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</si>
  <si>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</si>
  <si>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</si>
  <si>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</si>
  <si>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</si>
  <si>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</si>
  <si>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</si>
  <si>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</si>
  <si>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</si>
  <si>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</si>
  <si>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</si>
  <si>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</si>
  <si>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</si>
  <si>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</si>
  <si>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</si>
  <si>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</si>
  <si>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</si>
  <si>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</si>
  <si>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</si>
  <si>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</si>
  <si>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</si>
  <si>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</si>
  <si>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</si>
  <si>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</si>
  <si>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</si>
  <si>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</si>
  <si>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</si>
  <si>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</si>
  <si>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</si>
  <si>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</si>
  <si>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</si>
  <si>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</si>
  <si>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</si>
  <si>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</si>
  <si>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</si>
  <si>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</si>
  <si>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</si>
  <si>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</si>
  <si>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</si>
  <si>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</si>
  <si>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</si>
  <si>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</si>
  <si>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</si>
  <si>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</si>
  <si>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</si>
  <si>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</si>
  <si>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</si>
  <si>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</si>
  <si>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</si>
  <si>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</si>
  <si>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</si>
  <si>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</si>
  <si>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</si>
  <si>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</si>
  <si>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</si>
  <si>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</si>
  <si>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</si>
  <si>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</si>
  <si>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</si>
  <si>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</si>
  <si>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</si>
  <si>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</si>
  <si>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</si>
  <si>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</si>
  <si>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</si>
  <si>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</si>
  <si>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</si>
  <si>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</si>
  <si>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</si>
  <si>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</si>
  <si>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</si>
  <si>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</si>
  <si>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</si>
  <si>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</si>
  <si>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</si>
  <si>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</si>
  <si>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</si>
  <si>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</si>
  <si>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</si>
  <si>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</si>
  <si>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</si>
  <si>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</si>
  <si>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</si>
  <si>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</si>
  <si>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</si>
  <si>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</si>
  <si>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</si>
  <si>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</si>
  <si>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</si>
  <si>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</si>
  <si>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</si>
  <si>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</si>
  <si>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</si>
  <si>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</si>
  <si>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</si>
  <si>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</si>
  <si>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</si>
  <si>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</si>
  <si>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</si>
  <si>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</si>
  <si>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</si>
  <si>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</si>
  <si>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</si>
  <si>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</si>
  <si>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</si>
  <si>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</si>
  <si>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</si>
  <si>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</si>
  <si>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</si>
  <si>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</si>
  <si>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</si>
  <si>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</si>
  <si>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</si>
  <si>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</si>
  <si>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</si>
  <si>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</si>
  <si>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</si>
  <si>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</si>
  <si>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</si>
  <si>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</si>
  <si>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</si>
  <si>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</si>
  <si>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</si>
  <si>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</si>
  <si>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</si>
  <si>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</si>
  <si>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</si>
  <si>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</si>
  <si>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</si>
  <si>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</si>
  <si>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</si>
  <si>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</si>
  <si>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</si>
  <si>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</si>
  <si>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</si>
  <si>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</si>
  <si>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</si>
  <si>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</si>
  <si>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</si>
  <si>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</si>
  <si>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</si>
  <si>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</si>
  <si>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</si>
  <si>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</si>
  <si>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</si>
  <si>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</si>
  <si>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</si>
  <si>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</si>
  <si>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</si>
  <si>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</si>
  <si>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</si>
  <si>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</si>
  <si>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</si>
  <si>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</si>
  <si>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</si>
  <si>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</si>
  <si>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</si>
  <si>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</si>
  <si>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</si>
  <si>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</si>
  <si>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</si>
  <si>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</si>
  <si>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</si>
  <si>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</si>
  <si>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</si>
  <si>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</si>
  <si>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</si>
  <si>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</si>
  <si>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</si>
  <si>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</si>
  <si>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</si>
  <si>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</si>
  <si>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</si>
  <si>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</si>
  <si>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</si>
  <si>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</si>
  <si>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</si>
  <si>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</si>
  <si>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</si>
  <si>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</si>
  <si>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</si>
  <si>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</si>
  <si>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</si>
  <si>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</si>
  <si>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</si>
  <si>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</si>
  <si>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</si>
  <si>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</si>
  <si>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</si>
  <si>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</si>
  <si>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</si>
  <si>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</si>
  <si>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</si>
  <si>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</si>
  <si>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</si>
  <si>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</si>
  <si>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</si>
  <si>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</si>
  <si>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</si>
  <si>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</si>
  <si>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</si>
  <si>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</si>
  <si>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</si>
  <si>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</si>
  <si>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</si>
  <si>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</si>
  <si>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</si>
  <si>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</si>
  <si>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</si>
  <si>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</si>
  <si>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</si>
  <si>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</si>
  <si>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</si>
  <si>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</si>
  <si>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</si>
  <si>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</si>
  <si>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</si>
  <si>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</si>
  <si>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</si>
  <si>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</si>
  <si>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</si>
  <si>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</si>
  <si>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</si>
  <si>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</si>
  <si>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</si>
  <si>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</si>
  <si>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</si>
  <si>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</si>
  <si>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</si>
  <si>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</si>
  <si>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</si>
  <si>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</si>
  <si>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</si>
  <si>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</si>
  <si>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</si>
  <si>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</si>
  <si>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</si>
  <si>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</si>
  <si>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</si>
  <si>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</si>
  <si>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</si>
  <si>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</si>
  <si>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</si>
  <si>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</si>
  <si>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</si>
  <si>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</si>
  <si>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</si>
  <si>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</si>
  <si>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</si>
  <si>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</si>
  <si>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</si>
  <si>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</si>
  <si>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</si>
  <si>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</si>
  <si>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</si>
  <si>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</si>
  <si>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</si>
  <si>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</si>
  <si>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</si>
  <si>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</si>
  <si>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</si>
  <si>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</si>
  <si>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</si>
  <si>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</si>
  <si>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</si>
  <si>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</si>
  <si>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</si>
  <si>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</si>
  <si>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</si>
  <si>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</si>
  <si>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</si>
  <si>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</si>
  <si>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</si>
  <si>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</si>
  <si>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</si>
  <si>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</si>
  <si>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</si>
  <si>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</si>
  <si>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</si>
  <si>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</si>
  <si>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</si>
  <si>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</si>
  <si>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</si>
  <si>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</si>
  <si>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</si>
  <si>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</si>
  <si>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</si>
  <si>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</si>
  <si>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</si>
  <si>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</si>
  <si>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</si>
  <si>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</si>
  <si>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</si>
  <si>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</si>
  <si>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</si>
  <si>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</si>
  <si>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</si>
  <si>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</si>
  <si>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</si>
  <si>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</si>
  <si>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</si>
  <si>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</si>
  <si>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</si>
  <si>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</si>
  <si>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</si>
  <si>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</si>
  <si>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</si>
  <si>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</si>
  <si>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</si>
  <si>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</si>
  <si>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</si>
  <si>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</si>
  <si>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</si>
  <si>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</si>
  <si>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</si>
  <si>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</si>
  <si>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</si>
  <si>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</si>
  <si>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</si>
  <si>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</si>
  <si>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</si>
  <si>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</si>
  <si>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</si>
  <si>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</si>
  <si>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</si>
  <si>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</si>
  <si>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</si>
  <si>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</si>
  <si>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</si>
  <si>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</si>
  <si>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</si>
  <si>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</si>
  <si>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</si>
  <si>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</si>
  <si>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</si>
  <si>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</si>
  <si>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</si>
  <si>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</si>
  <si>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</si>
  <si>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</si>
  <si>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</si>
  <si>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</si>
  <si>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</si>
  <si>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</si>
  <si>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</si>
  <si>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</si>
  <si>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</si>
  <si>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</si>
  <si>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</si>
  <si>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</si>
  <si>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</si>
  <si>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</si>
  <si>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</si>
  <si>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</si>
  <si>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</si>
  <si>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</si>
  <si>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</si>
  <si>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</si>
  <si>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</si>
  <si>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</si>
  <si>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</si>
  <si>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</si>
  <si>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</si>
  <si>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</si>
  <si>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</si>
  <si>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</si>
  <si>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</si>
  <si>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</si>
  <si>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</si>
  <si>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</si>
  <si>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</si>
  <si>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</si>
  <si>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</si>
  <si>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</si>
  <si>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</si>
  <si>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</si>
  <si>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</si>
  <si>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</si>
  <si>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</si>
  <si>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</si>
  <si>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</si>
  <si>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</si>
  <si>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</si>
  <si>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</si>
  <si>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</si>
  <si>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</si>
  <si>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</si>
  <si>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</si>
  <si>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</si>
  <si>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</si>
  <si>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</si>
  <si>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</si>
  <si>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</si>
  <si>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</si>
  <si>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</si>
  <si>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</si>
  <si>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</si>
  <si>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</si>
  <si>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</si>
  <si>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</si>
  <si>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</si>
  <si>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</si>
  <si>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</si>
  <si>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</si>
  <si>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</si>
  <si>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</si>
  <si>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</si>
  <si>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</si>
  <si>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</si>
  <si>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</si>
  <si>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</si>
  <si>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</si>
  <si>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</si>
  <si>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</si>
  <si>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</si>
  <si>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</si>
  <si>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</si>
  <si>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</si>
  <si>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</si>
  <si>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</si>
  <si>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</si>
  <si>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</si>
  <si>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</si>
  <si>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</si>
  <si>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</si>
  <si>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</si>
  <si>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</si>
  <si>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</si>
  <si>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</si>
  <si>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</si>
  <si>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</si>
  <si>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</si>
  <si>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</si>
  <si>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</si>
  <si>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</si>
  <si>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</si>
  <si>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</si>
  <si>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</si>
  <si>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</si>
  <si>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</si>
  <si>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</si>
  <si>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</si>
  <si>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</si>
  <si>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</si>
  <si>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</si>
  <si>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</si>
  <si>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</si>
  <si>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</si>
  <si>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</si>
  <si>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</si>
  <si>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</si>
  <si>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</si>
  <si>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</si>
  <si>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</si>
  <si>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</si>
  <si>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</si>
  <si>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</si>
  <si>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</si>
  <si>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</si>
  <si>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</si>
  <si>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</si>
  <si>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</si>
  <si>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</si>
  <si>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</si>
  <si>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</si>
  <si>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</si>
  <si>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</si>
  <si>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</si>
  <si>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</si>
  <si>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</si>
  <si>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</si>
  <si>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</si>
  <si>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</si>
  <si>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</si>
  <si>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</si>
  <si>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</si>
  <si>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</si>
  <si>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</si>
  <si>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</si>
  <si>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</si>
  <si>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</si>
  <si>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</si>
  <si>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</si>
  <si>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</si>
  <si>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</si>
  <si>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</si>
  <si>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</si>
  <si>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</si>
  <si>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</si>
  <si>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</si>
  <si>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</si>
  <si>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</si>
  <si>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</si>
  <si>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</si>
  <si>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</si>
  <si>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</si>
  <si>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</si>
  <si>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</si>
  <si>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</si>
  <si>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</si>
  <si>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</si>
  <si>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</si>
  <si>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</si>
  <si>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</si>
  <si>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</si>
  <si>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</si>
  <si>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</si>
  <si>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</si>
  <si>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</si>
  <si>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</si>
  <si>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</si>
  <si>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</si>
  <si>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</si>
  <si>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</si>
  <si>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</si>
  <si>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</si>
  <si>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</si>
  <si>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</si>
  <si>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</si>
  <si>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</si>
  <si>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</si>
  <si>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</si>
  <si>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</si>
  <si>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</si>
  <si>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</si>
  <si>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</si>
  <si>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</si>
  <si>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</si>
  <si>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</si>
  <si>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</si>
  <si>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</si>
  <si>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</si>
  <si>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</si>
  <si>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</si>
  <si>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</si>
  <si>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</si>
  <si>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</si>
  <si>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</si>
  <si>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</si>
  <si>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</si>
  <si>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</si>
  <si>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</si>
  <si>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</si>
  <si>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</si>
  <si>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</si>
  <si>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</si>
  <si>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</si>
  <si>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</si>
  <si>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</si>
  <si>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</si>
  <si>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</si>
  <si>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</si>
  <si>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</si>
  <si>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</si>
  <si>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</si>
  <si>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</si>
  <si>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</si>
  <si>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</si>
  <si>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</si>
  <si>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</si>
  <si>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</si>
  <si>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</si>
  <si>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</si>
  <si>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</si>
  <si>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</si>
  <si>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</si>
  <si>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</si>
  <si>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</si>
  <si>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</si>
  <si>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</si>
  <si>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</si>
  <si>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</si>
  <si>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</si>
  <si>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</si>
  <si>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</si>
  <si>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</si>
  <si>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</si>
  <si>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</si>
  <si>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</si>
  <si>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</si>
  <si>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</si>
  <si>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</si>
  <si>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</si>
  <si>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</si>
  <si>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</si>
  <si>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</si>
  <si>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</si>
  <si>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</si>
  <si>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</si>
  <si>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</si>
  <si>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</si>
  <si>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</si>
  <si>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</si>
  <si>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</si>
  <si>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</si>
  <si>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</si>
  <si>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</si>
  <si>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</si>
  <si>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</si>
  <si>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</si>
  <si>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</si>
  <si>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</si>
  <si>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</si>
  <si>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</si>
  <si>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</si>
  <si>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</si>
  <si>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</si>
  <si>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</si>
  <si>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</si>
  <si>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</si>
  <si>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</si>
  <si>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</si>
  <si>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</si>
  <si>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</si>
  <si>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</si>
  <si>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</si>
  <si>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</si>
  <si>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</si>
  <si>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</si>
  <si>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</si>
  <si>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</si>
  <si>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</si>
  <si>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</si>
  <si>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</si>
  <si>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</si>
  <si>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</si>
  <si>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</si>
  <si>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</si>
  <si>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</si>
  <si>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</si>
  <si>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</si>
  <si>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</si>
  <si>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</si>
  <si>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</si>
  <si>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</si>
  <si>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</si>
  <si>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</si>
  <si>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</si>
  <si>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</si>
  <si>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</si>
  <si>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</si>
  <si>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</si>
  <si>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</si>
  <si>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</si>
  <si>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</si>
  <si>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</si>
  <si>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</si>
  <si>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</si>
  <si>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</si>
  <si>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</si>
  <si>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</si>
  <si>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</si>
  <si>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</si>
  <si>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</si>
  <si>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</si>
  <si>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</si>
  <si>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</si>
  <si>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</si>
  <si>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</si>
  <si>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</si>
  <si>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</si>
  <si>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</si>
  <si>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</si>
  <si>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</si>
  <si>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</si>
  <si>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</si>
  <si>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</si>
  <si>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</si>
  <si>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</si>
  <si>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</si>
  <si>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</si>
  <si>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</si>
  <si>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</si>
  <si>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</si>
  <si>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</si>
  <si>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</si>
  <si>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</si>
  <si>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</si>
  <si>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</si>
  <si>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</si>
  <si>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</si>
  <si>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</si>
  <si>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</si>
  <si>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</si>
  <si>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</si>
  <si>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</si>
  <si>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</si>
  <si>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</si>
  <si>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</si>
  <si>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</si>
  <si>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</si>
  <si>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</si>
  <si>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</si>
  <si>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</si>
  <si>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</si>
  <si>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</si>
  <si>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</si>
  <si>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</si>
  <si>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</si>
  <si>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</si>
  <si>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</si>
  <si>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</si>
  <si>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</si>
  <si>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</si>
  <si>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</si>
  <si>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</si>
  <si>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</si>
  <si>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</si>
  <si>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</si>
  <si>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</si>
  <si>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</si>
  <si>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</si>
  <si>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</si>
  <si>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</si>
  <si>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</si>
  <si>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</si>
  <si>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</si>
  <si>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</si>
  <si>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</si>
  <si>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</si>
  <si>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</si>
  <si>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</si>
  <si>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</si>
  <si>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</si>
  <si>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</si>
  <si>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</si>
  <si>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</si>
  <si>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</si>
  <si>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</si>
  <si>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</si>
  <si>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</si>
  <si>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</si>
  <si>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</si>
  <si>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</si>
  <si>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</si>
  <si>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</si>
  <si>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</si>
  <si>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</si>
  <si>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</si>
  <si>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</si>
  <si>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</si>
  <si>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</si>
  <si>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</si>
  <si>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</si>
  <si>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</si>
  <si>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</si>
  <si>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</si>
  <si>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</si>
  <si>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</si>
  <si>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</si>
  <si>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</si>
  <si>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</si>
  <si>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</si>
  <si>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</si>
  <si>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</si>
  <si>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</si>
  <si>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</si>
  <si>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</si>
  <si>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</si>
  <si>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</si>
  <si>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</si>
  <si>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</si>
  <si>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</si>
  <si>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</si>
  <si>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</si>
  <si>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</si>
  <si>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</si>
  <si>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</si>
  <si>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</si>
  <si>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</si>
  <si>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</si>
  <si>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</si>
  <si>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</si>
  <si>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</si>
  <si>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</si>
  <si>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</si>
  <si>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</si>
  <si>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</si>
  <si>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</si>
  <si>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</si>
  <si>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</si>
  <si>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</si>
  <si>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</si>
  <si>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</si>
  <si>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</si>
  <si>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</si>
  <si>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</si>
  <si>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</si>
  <si>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</si>
  <si>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</si>
  <si>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</si>
  <si>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</si>
  <si>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</si>
  <si>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</si>
  <si>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</si>
  <si>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</si>
  <si>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</si>
  <si>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</si>
  <si>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</si>
  <si>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</si>
  <si>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</si>
  <si>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</si>
  <si>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</si>
  <si>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</si>
  <si>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</si>
  <si>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</si>
  <si>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</si>
  <si>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</si>
  <si>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</si>
  <si>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</si>
  <si>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</si>
  <si>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</si>
  <si>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</si>
  <si>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</si>
  <si>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</si>
  <si>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</si>
  <si>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</si>
  <si>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</si>
  <si>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</si>
  <si>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</si>
  <si>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</si>
  <si>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</si>
  <si>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</si>
  <si>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</si>
  <si>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</si>
  <si>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</si>
  <si>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</si>
  <si>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</si>
  <si>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</si>
  <si>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</si>
  <si>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</si>
  <si>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</si>
  <si>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</si>
  <si>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</si>
  <si>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</si>
  <si>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</si>
  <si>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</si>
  <si>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</si>
  <si>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</si>
  <si>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</si>
  <si>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</si>
  <si>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</si>
  <si>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</si>
  <si>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</si>
  <si>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</si>
  <si>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</si>
  <si>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</si>
  <si>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</si>
  <si>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</si>
  <si>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</si>
  <si>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</si>
  <si>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</si>
  <si>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</si>
  <si>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</si>
  <si>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</si>
  <si>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</si>
  <si>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</si>
  <si>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</si>
  <si>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</si>
  <si>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</si>
  <si>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</si>
  <si>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</si>
  <si>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</si>
  <si>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</si>
  <si>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</si>
  <si>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</si>
  <si>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</si>
  <si>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</si>
  <si>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</si>
  <si>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</si>
  <si>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</si>
  <si>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</si>
  <si>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</si>
  <si>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</si>
  <si>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</si>
  <si>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</si>
  <si>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</si>
  <si>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</si>
  <si>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</si>
  <si>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</si>
  <si>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</si>
  <si>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</si>
  <si>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</si>
  <si>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</si>
  <si>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</si>
  <si>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</si>
  <si>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</si>
  <si>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</si>
  <si>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</si>
  <si>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</si>
  <si>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</si>
  <si>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</si>
  <si>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</si>
  <si>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</si>
  <si>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</si>
  <si>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</si>
  <si>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</si>
  <si>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</si>
  <si>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</si>
  <si>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</si>
  <si>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</si>
  <si>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</si>
  <si>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</si>
  <si>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</si>
  <si>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</si>
  <si>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</si>
  <si>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</si>
  <si>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</si>
  <si>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</si>
  <si>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</si>
  <si>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</si>
  <si>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</si>
  <si>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</si>
  <si>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</si>
  <si>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</si>
  <si>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</si>
  <si>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</si>
  <si>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</si>
  <si>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</si>
  <si>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</si>
  <si>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</si>
  <si>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</si>
  <si>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</si>
  <si>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</si>
  <si>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</si>
  <si>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</si>
  <si>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</si>
  <si>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</si>
  <si>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</si>
  <si>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</si>
  <si>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</si>
  <si>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</si>
  <si>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</si>
  <si>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</si>
  <si>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</si>
  <si>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</si>
  <si>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</si>
  <si>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</si>
  <si>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</si>
  <si>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</si>
  <si>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</si>
  <si>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</si>
  <si>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</si>
  <si>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</si>
  <si>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</si>
  <si>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</si>
  <si>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</si>
  <si>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</si>
  <si>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</si>
  <si>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</si>
  <si>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</si>
  <si>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</si>
  <si>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</si>
  <si>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</si>
  <si>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</si>
  <si>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</si>
  <si>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</si>
  <si>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</si>
  <si>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</si>
  <si>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</si>
  <si>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</si>
  <si>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</si>
  <si>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</si>
  <si>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</si>
  <si>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</si>
  <si>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</si>
  <si>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</si>
  <si>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</si>
  <si>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</si>
  <si>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</si>
  <si>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</si>
  <si>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</si>
  <si>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</si>
  <si>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</si>
  <si>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</si>
  <si>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</si>
  <si>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</si>
  <si>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</si>
  <si>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</si>
  <si>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</si>
  <si>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</si>
  <si>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</si>
  <si>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</si>
  <si>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</si>
  <si>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</si>
  <si>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</si>
  <si>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</si>
  <si>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</si>
  <si>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</si>
  <si>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</si>
  <si>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</si>
  <si>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</si>
  <si>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</si>
  <si>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</si>
  <si>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</si>
  <si>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</si>
  <si>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</si>
  <si>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</si>
  <si>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</si>
  <si>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</si>
  <si>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</si>
  <si>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</si>
  <si>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</si>
  <si>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</si>
  <si>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</si>
  <si>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</si>
  <si>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</si>
  <si>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</si>
  <si>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</si>
  <si>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</si>
  <si>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</si>
  <si>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</si>
  <si>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</si>
  <si>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</si>
  <si>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</si>
  <si>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</si>
  <si>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</si>
  <si>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</si>
  <si>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</si>
  <si>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</si>
  <si>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</si>
  <si>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</si>
  <si>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</si>
  <si>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</si>
  <si>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</si>
  <si>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</si>
  <si>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</si>
  <si>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</si>
  <si>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</si>
  <si>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</si>
  <si>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</si>
  <si>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</si>
  <si>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</si>
  <si>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</si>
  <si>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</si>
  <si>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</si>
  <si>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</si>
  <si>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</si>
  <si>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</si>
  <si>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</si>
  <si>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</si>
  <si>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</si>
  <si>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</si>
  <si>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</si>
  <si>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</si>
  <si>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</si>
  <si>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</si>
  <si>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</si>
  <si>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</si>
  <si>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</si>
  <si>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</si>
  <si>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</si>
  <si>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</si>
  <si>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</si>
  <si>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</si>
  <si>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</si>
  <si>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</si>
  <si>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</si>
  <si>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</si>
  <si>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</si>
  <si>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</si>
  <si>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</si>
  <si>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</si>
  <si>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</si>
  <si>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</si>
  <si>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</si>
  <si>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</si>
  <si>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</si>
  <si>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</si>
  <si>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</si>
  <si>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</si>
  <si>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</si>
  <si>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</si>
  <si>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</si>
  <si>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</si>
  <si>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</si>
  <si>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</si>
  <si>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</si>
  <si>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</si>
  <si>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</si>
  <si>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</si>
  <si>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</si>
  <si>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</si>
  <si>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</si>
  <si>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</si>
  <si>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</si>
  <si>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</si>
  <si>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</si>
  <si>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</si>
  <si>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</si>
  <si>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</si>
  <si>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</si>
  <si>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</si>
  <si>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</si>
  <si>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</si>
  <si>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</si>
  <si>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</si>
  <si>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</si>
  <si>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</si>
  <si>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</si>
  <si>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</si>
  <si>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</si>
  <si>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</si>
  <si>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</si>
  <si>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</si>
  <si>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</si>
  <si>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</si>
  <si>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</si>
  <si>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</si>
  <si>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</si>
  <si>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</si>
  <si>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</si>
  <si>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</si>
  <si>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</si>
  <si>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</si>
  <si>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</si>
  <si>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</si>
  <si>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</si>
  <si>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</si>
  <si>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</si>
  <si>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</si>
  <si>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</si>
  <si>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</si>
  <si>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</si>
  <si>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</si>
  <si>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</si>
  <si>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</si>
  <si>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</si>
  <si>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</si>
  <si>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</si>
  <si>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</si>
  <si>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</si>
  <si>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</si>
  <si>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</si>
  <si>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</si>
  <si>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</si>
  <si>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</si>
  <si>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</si>
  <si>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</si>
  <si>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</si>
  <si>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</si>
  <si>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</si>
  <si>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</si>
  <si>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</si>
  <si>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</si>
  <si>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</si>
  <si>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</si>
  <si>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</si>
  <si>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</si>
  <si>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</si>
  <si>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</si>
  <si>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</si>
  <si>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</si>
  <si>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</si>
  <si>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</si>
  <si>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</si>
  <si>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</si>
  <si>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</si>
  <si>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</si>
  <si>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</si>
  <si>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</si>
  <si>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</si>
  <si>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</si>
  <si>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</si>
  <si>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</si>
  <si>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</si>
  <si>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</si>
  <si>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</si>
  <si>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</si>
  <si>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</si>
  <si>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</si>
  <si>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</si>
  <si>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</si>
  <si>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</si>
  <si>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</si>
  <si>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</si>
  <si>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</si>
  <si>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</si>
  <si>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</si>
  <si>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</si>
  <si>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</si>
  <si>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</si>
  <si>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</si>
  <si>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</si>
  <si>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</si>
  <si>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</si>
  <si>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</si>
  <si>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</si>
  <si>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</si>
  <si>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</si>
  <si>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</si>
  <si>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</si>
  <si>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</si>
  <si>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</si>
  <si>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</si>
  <si>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</si>
  <si>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</si>
  <si>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</si>
  <si>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</si>
  <si>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</si>
  <si>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</si>
  <si>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</si>
  <si>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</si>
  <si>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</si>
  <si>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</si>
  <si>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</si>
  <si>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</si>
  <si>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</si>
  <si>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</si>
  <si>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</si>
  <si>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</si>
  <si>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</si>
  <si>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</si>
  <si>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</si>
  <si>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</si>
  <si>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</si>
  <si>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</si>
  <si>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</si>
  <si>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</si>
  <si>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</si>
  <si>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</si>
  <si>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</si>
  <si>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</si>
  <si>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</si>
  <si>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</si>
  <si>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</si>
  <si>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</si>
  <si>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</si>
  <si>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</si>
  <si>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</si>
  <si>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</si>
  <si>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</si>
  <si>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</si>
  <si>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</si>
  <si>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</si>
  <si>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</si>
  <si>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</si>
  <si>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</si>
  <si>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</si>
  <si>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</si>
  <si>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</si>
  <si>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</si>
  <si>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</si>
  <si>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</si>
  <si>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</si>
  <si>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</si>
  <si>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</si>
  <si>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</si>
  <si>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</si>
  <si>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</si>
  <si>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</si>
  <si>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</si>
  <si>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</si>
  <si>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</si>
  <si>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</si>
  <si>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</si>
  <si>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</si>
  <si>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</si>
  <si>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</si>
  <si>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</si>
  <si>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</si>
  <si>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</si>
  <si>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</si>
  <si>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</si>
  <si>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</si>
  <si>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</si>
  <si>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</si>
  <si>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</si>
  <si>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</si>
  <si>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</si>
  <si>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</si>
  <si>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</si>
  <si>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</si>
  <si>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</si>
  <si>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</si>
  <si>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</si>
  <si>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</si>
  <si>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</si>
  <si>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</si>
  <si>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</si>
  <si>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</si>
  <si>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</si>
  <si>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</si>
  <si>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</si>
  <si>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</si>
  <si>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</si>
  <si>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</si>
  <si>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</si>
  <si>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</si>
  <si>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</si>
  <si>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</si>
  <si>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</si>
  <si>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</si>
  <si>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</si>
  <si>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</si>
  <si>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</si>
  <si>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</si>
  <si>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</si>
  <si>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</si>
  <si>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</si>
  <si>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</si>
  <si>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</si>
  <si>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</si>
  <si>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</si>
  <si>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</si>
  <si>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</si>
  <si>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</si>
  <si>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</si>
  <si>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</si>
  <si>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</si>
  <si>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</si>
  <si>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</si>
  <si>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</si>
  <si>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</si>
  <si>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</si>
  <si>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</si>
  <si>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</si>
  <si>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</si>
  <si>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</si>
  <si>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</si>
  <si>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</si>
  <si>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</si>
  <si>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</si>
  <si>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</si>
  <si>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</si>
  <si>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</si>
  <si>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</si>
  <si>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</si>
  <si>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</si>
  <si>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</si>
  <si>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</si>
  <si>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</si>
  <si>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</si>
  <si>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</si>
  <si>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</si>
  <si>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</si>
  <si>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</si>
  <si>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</si>
  <si>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</si>
  <si>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</si>
  <si>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</si>
  <si>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</si>
  <si>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</si>
  <si>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</si>
  <si>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</si>
  <si>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</si>
  <si>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</si>
  <si>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</si>
  <si>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</si>
  <si>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</si>
  <si>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</si>
  <si>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</si>
  <si>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</si>
  <si>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</si>
  <si>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</si>
  <si>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</si>
  <si>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</si>
  <si>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</si>
  <si>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</si>
  <si>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</si>
  <si>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</si>
  <si>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</si>
  <si>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</si>
  <si>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</si>
  <si>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</si>
  <si>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</si>
  <si>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</si>
  <si>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</si>
  <si>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</si>
  <si>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</si>
  <si>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</si>
  <si>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</si>
  <si>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</si>
  <si>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</si>
  <si>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</si>
  <si>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</si>
  <si>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</si>
  <si>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</si>
  <si>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</si>
  <si>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</si>
  <si>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</si>
  <si>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</si>
  <si>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</si>
  <si>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</si>
  <si>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</si>
  <si>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</si>
  <si>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</si>
  <si>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</si>
  <si>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</si>
  <si>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</si>
  <si>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</si>
  <si>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</si>
  <si>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</si>
  <si>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</si>
  <si>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</si>
  <si>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</si>
  <si>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</si>
  <si>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</si>
  <si>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</si>
  <si>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</si>
  <si>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</si>
  <si>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</si>
  <si>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</si>
  <si>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</si>
  <si>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</si>
  <si>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</si>
  <si>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</si>
  <si>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</si>
  <si>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</si>
  <si>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</si>
  <si>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</si>
  <si>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</si>
  <si>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</si>
  <si>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</si>
  <si>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</si>
  <si>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</si>
  <si>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</si>
  <si>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</si>
  <si>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</si>
  <si>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</si>
  <si>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</si>
  <si>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</si>
  <si>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</si>
  <si>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</si>
  <si>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</si>
  <si>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</si>
  <si>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</si>
  <si>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</si>
  <si>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</si>
  <si>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</si>
  <si>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</si>
  <si>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</si>
  <si>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</si>
  <si>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</si>
  <si>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</si>
  <si>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</si>
  <si>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</si>
  <si>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</si>
  <si>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</si>
  <si>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</si>
  <si>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</si>
  <si>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</si>
  <si>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</si>
  <si>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</si>
  <si>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</si>
  <si>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</si>
  <si>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</si>
  <si>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</si>
  <si>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</si>
  <si>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</si>
  <si>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</si>
  <si>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</si>
  <si>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</si>
  <si>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</si>
  <si>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</si>
  <si>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</si>
  <si>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</si>
  <si>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</si>
  <si>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</si>
  <si>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</si>
  <si>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</si>
  <si>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</si>
  <si>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</si>
  <si>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</si>
  <si>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</si>
  <si>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</si>
  <si>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</si>
  <si>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</si>
  <si>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</si>
  <si>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</si>
  <si>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</si>
  <si>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</si>
  <si>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</si>
  <si>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</si>
  <si>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</si>
  <si>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</si>
  <si>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</si>
  <si>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</si>
  <si>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</si>
  <si>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</si>
  <si>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</si>
  <si>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</si>
  <si>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</si>
  <si>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</si>
  <si>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</si>
  <si>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</si>
  <si>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</si>
  <si>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</si>
  <si>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</si>
  <si>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</si>
  <si>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</si>
  <si>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</si>
  <si>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</si>
  <si>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</si>
  <si>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</si>
  <si>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</si>
  <si>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</si>
  <si>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</si>
  <si>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</si>
  <si>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</si>
  <si>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</si>
  <si>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</si>
  <si>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</si>
  <si>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</si>
  <si>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</si>
  <si>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</si>
  <si>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</si>
  <si>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</si>
  <si>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</si>
  <si>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</si>
  <si>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</si>
  <si>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</si>
  <si>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</si>
  <si>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</si>
  <si>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</si>
  <si>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</si>
  <si>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</si>
  <si>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</si>
  <si>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</si>
  <si>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</si>
  <si>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</si>
  <si>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</si>
  <si>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</si>
  <si>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</si>
  <si>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</si>
  <si>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</si>
  <si>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</si>
  <si>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</si>
  <si>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</si>
  <si>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</si>
  <si>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</si>
  <si>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</si>
  <si>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</si>
  <si>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</si>
  <si>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</si>
  <si>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</si>
  <si>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</si>
  <si>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</si>
  <si>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</si>
  <si>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</si>
  <si>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</si>
  <si>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</si>
  <si>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</si>
  <si>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</si>
  <si>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</si>
  <si>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</si>
  <si>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</si>
  <si>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</si>
  <si>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</si>
  <si>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</si>
  <si>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</si>
  <si>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</si>
  <si>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</si>
  <si>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</si>
  <si>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</si>
  <si>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</si>
  <si>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</si>
  <si>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</si>
  <si>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</si>
  <si>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</si>
  <si>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</si>
  <si>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</si>
  <si>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</si>
  <si>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</si>
  <si>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</si>
  <si>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</si>
  <si>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</si>
  <si>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</si>
  <si>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</si>
  <si>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</si>
  <si>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</si>
  <si>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</si>
  <si>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</si>
  <si>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</si>
  <si>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</si>
  <si>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</si>
  <si>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</si>
  <si>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</si>
  <si>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</si>
  <si>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</si>
  <si>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</si>
  <si>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</si>
  <si>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</si>
  <si>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</si>
  <si>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</si>
  <si>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</si>
  <si>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</si>
  <si>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</si>
  <si>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</si>
  <si>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</si>
  <si>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</si>
  <si>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</si>
  <si>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</si>
  <si>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</si>
  <si>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</si>
  <si>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</si>
  <si>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</si>
  <si>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</si>
  <si>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</si>
  <si>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</si>
  <si>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</si>
  <si>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</si>
  <si>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</si>
  <si>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</si>
  <si>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</si>
  <si>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</si>
  <si>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</si>
  <si>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</si>
  <si>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</si>
  <si>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</si>
  <si>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</si>
  <si>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</si>
  <si>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</si>
  <si>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</si>
  <si>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</si>
  <si>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</si>
  <si>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</si>
  <si>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</si>
  <si>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</si>
  <si>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</si>
  <si>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</si>
  <si>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</si>
  <si>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</si>
  <si>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</si>
  <si>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</si>
  <si>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</si>
  <si>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</si>
  <si>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</si>
  <si>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</si>
  <si>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</si>
  <si>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</si>
  <si>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</si>
  <si>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</si>
  <si>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</si>
  <si>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</si>
  <si>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</si>
  <si>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</si>
  <si>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</si>
  <si>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</si>
  <si>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</si>
  <si>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</si>
  <si>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</si>
  <si>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</si>
  <si>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</si>
  <si>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</si>
  <si>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</si>
  <si>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</si>
  <si>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</si>
  <si>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</si>
  <si>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</si>
  <si>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</si>
  <si>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</si>
  <si>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</si>
  <si>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</si>
  <si>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</si>
  <si>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</si>
  <si>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</si>
  <si>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</si>
  <si>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</si>
  <si>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</si>
  <si>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</si>
  <si>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</si>
  <si>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</si>
  <si>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</si>
  <si>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</si>
  <si>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</si>
  <si>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</si>
  <si>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</si>
  <si>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</si>
  <si>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</si>
  <si>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</si>
  <si>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</si>
  <si>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</si>
  <si>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</si>
  <si>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</si>
  <si>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</si>
  <si>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</si>
  <si>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</si>
  <si>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</si>
  <si>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</si>
  <si>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</si>
  <si>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</si>
  <si>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</si>
  <si>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</si>
  <si>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</si>
  <si>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</si>
  <si>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</si>
  <si>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</si>
  <si>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</si>
  <si>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</si>
  <si>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</si>
  <si>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</si>
  <si>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</si>
  <si>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</si>
  <si>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</si>
  <si>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</si>
  <si>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</si>
  <si>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</si>
  <si>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</si>
  <si>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</si>
  <si>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</si>
  <si>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</si>
  <si>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</si>
  <si>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</si>
  <si>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</si>
  <si>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</si>
  <si>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</si>
  <si>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</si>
  <si>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</si>
  <si>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</si>
  <si>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</si>
  <si>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</si>
  <si>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</si>
  <si>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</si>
  <si>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</si>
  <si>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</si>
  <si>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</si>
  <si>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</si>
  <si>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</si>
  <si>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</si>
  <si>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</si>
  <si>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</si>
  <si>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</si>
  <si>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</si>
  <si>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</si>
  <si>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</si>
  <si>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</si>
  <si>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</si>
  <si>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</si>
  <si>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</si>
  <si>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</si>
  <si>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</si>
  <si>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</si>
  <si>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</si>
  <si>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</si>
  <si>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</si>
  <si>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</si>
  <si>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</si>
  <si>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</si>
  <si>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</si>
  <si>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</si>
  <si>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</si>
  <si>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</si>
  <si>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</si>
  <si>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</si>
  <si>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</si>
  <si>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</si>
  <si>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</si>
  <si>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</si>
  <si>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</si>
  <si>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</si>
  <si>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</si>
  <si>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</si>
  <si>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</si>
  <si>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</si>
  <si>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</si>
  <si>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</si>
  <si>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</si>
  <si>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</si>
  <si>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</si>
  <si>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</si>
  <si>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</si>
  <si>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</si>
  <si>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</si>
  <si>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</si>
  <si>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</si>
  <si>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</si>
  <si>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</si>
  <si>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</si>
  <si>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</si>
  <si>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</si>
  <si>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</si>
  <si>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</si>
  <si>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</si>
  <si>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</si>
  <si>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</si>
  <si>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</si>
  <si>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</si>
  <si>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</si>
  <si>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</si>
  <si>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</si>
  <si>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</si>
  <si>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</si>
  <si>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</si>
  <si>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</si>
  <si>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</si>
  <si>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</si>
  <si>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</si>
  <si>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</si>
  <si>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</si>
  <si>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</si>
  <si>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</si>
  <si>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</si>
  <si>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</si>
  <si>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</si>
  <si>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</si>
  <si>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</si>
  <si>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</si>
  <si>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</si>
  <si>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</si>
  <si>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</si>
  <si>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</si>
  <si>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</si>
  <si>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</si>
  <si>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</si>
  <si>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</si>
  <si>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</si>
  <si>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</si>
  <si>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</si>
  <si>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</si>
  <si>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</si>
  <si>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</si>
  <si>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</si>
  <si>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</si>
  <si>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</si>
  <si>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</si>
  <si>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</si>
  <si>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</si>
  <si>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</si>
  <si>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</si>
  <si>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</si>
  <si>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</si>
  <si>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</si>
  <si>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</si>
  <si>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</si>
  <si>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</si>
  <si>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</si>
  <si>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</si>
  <si>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</si>
  <si>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</si>
  <si>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</si>
  <si>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</si>
  <si>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</si>
  <si>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</si>
  <si>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</si>
  <si>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</si>
  <si>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</si>
  <si>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</si>
  <si>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</si>
  <si>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</si>
  <si>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</si>
  <si>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</si>
  <si>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</si>
  <si>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</si>
  <si>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</si>
  <si>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</si>
  <si>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</si>
  <si>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</si>
  <si>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</si>
  <si>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</si>
  <si>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</si>
  <si>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</si>
  <si>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</si>
  <si>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</si>
  <si>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</si>
  <si>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</si>
  <si>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</si>
  <si>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</si>
  <si>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</si>
  <si>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</si>
  <si>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</si>
  <si>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</si>
  <si>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</si>
  <si>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</si>
  <si>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</si>
  <si>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</si>
  <si>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</si>
  <si>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</si>
  <si>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</si>
  <si>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</si>
  <si>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</si>
  <si>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</si>
  <si>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</si>
  <si>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</si>
  <si>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</si>
  <si>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</si>
  <si>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</si>
  <si>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</si>
  <si>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</si>
  <si>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</si>
  <si>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</si>
  <si>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</si>
  <si>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</si>
  <si>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</si>
  <si>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</si>
  <si>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</si>
  <si>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</si>
  <si>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</si>
  <si>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</si>
  <si>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</si>
  <si>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</si>
  <si>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</si>
  <si>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</si>
  <si>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</si>
  <si>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</si>
  <si>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</si>
  <si>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</si>
  <si>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</si>
  <si>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</si>
  <si>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</si>
  <si>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</si>
  <si>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</si>
  <si>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</si>
  <si>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</si>
  <si>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</si>
  <si>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</si>
  <si>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</si>
  <si>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</si>
  <si>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</si>
  <si>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</si>
  <si>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</si>
  <si>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</si>
  <si>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</si>
  <si>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</si>
  <si>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</si>
  <si>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</si>
  <si>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</si>
  <si>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</si>
  <si>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</si>
  <si>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</si>
  <si>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</si>
  <si>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</si>
  <si>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</si>
  <si>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</si>
  <si>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</si>
  <si>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</si>
  <si>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</si>
  <si>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</si>
  <si>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</si>
  <si>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</si>
  <si>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</si>
  <si>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</si>
  <si>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</si>
  <si>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</si>
  <si>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</si>
  <si>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</si>
  <si>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</si>
  <si>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</si>
  <si>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</si>
  <si>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</si>
  <si>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</si>
  <si>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</si>
  <si>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</si>
  <si>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</si>
  <si>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</si>
  <si>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</si>
  <si>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</si>
  <si>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</si>
  <si>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</si>
  <si>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</si>
  <si>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</si>
  <si>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</si>
  <si>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</si>
  <si>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</si>
  <si>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</si>
  <si>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</si>
  <si>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</si>
  <si>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</si>
  <si>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</si>
  <si>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</si>
  <si>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</si>
  <si>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</si>
  <si>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</si>
  <si>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</si>
  <si>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</si>
  <si>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</si>
  <si>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</si>
  <si>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</si>
  <si>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</si>
  <si>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</si>
  <si>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</si>
  <si>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</si>
  <si>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</si>
  <si>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</si>
  <si>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</si>
  <si>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</si>
  <si>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</si>
  <si>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</si>
  <si>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</si>
  <si>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</si>
  <si>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</si>
  <si>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</si>
  <si>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</si>
  <si>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</si>
  <si>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</si>
  <si>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</si>
  <si>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</si>
  <si>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</si>
  <si>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</si>
  <si>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</si>
  <si>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</si>
  <si>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</si>
  <si>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</si>
  <si>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</si>
  <si>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</si>
  <si>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</si>
  <si>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</si>
  <si>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</si>
  <si>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</si>
  <si>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</si>
  <si>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</si>
  <si>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</si>
  <si>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</si>
  <si>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</si>
  <si>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</si>
  <si>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</si>
  <si>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</si>
  <si>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</si>
  <si>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</si>
  <si>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</si>
  <si>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</si>
  <si>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</si>
  <si>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</si>
  <si>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</si>
  <si>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</si>
  <si>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</si>
  <si>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</si>
  <si>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</si>
  <si>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</si>
  <si>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</si>
  <si>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</si>
  <si>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</si>
  <si>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</si>
  <si>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</si>
  <si>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</si>
  <si>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</si>
  <si>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</si>
  <si>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</si>
  <si>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</si>
  <si>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</si>
  <si>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</si>
  <si>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</si>
  <si>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</si>
  <si>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</si>
  <si>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</si>
  <si>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</si>
  <si>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</si>
  <si>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</si>
  <si>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</si>
  <si>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</si>
  <si>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</si>
  <si>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</si>
  <si>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</si>
  <si>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</si>
  <si>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</si>
  <si>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</si>
  <si>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</si>
  <si>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</si>
  <si>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</si>
  <si>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</si>
  <si>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</si>
  <si>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</si>
  <si>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</si>
  <si>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</si>
  <si>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</si>
  <si>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</si>
  <si>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</si>
  <si>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</si>
  <si>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</si>
  <si>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</si>
  <si>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</si>
  <si>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</si>
  <si>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</si>
  <si>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</si>
  <si>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</si>
  <si>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</si>
  <si>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</si>
  <si>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</si>
  <si>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</si>
  <si>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</si>
  <si>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</si>
  <si>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</si>
  <si>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</si>
  <si>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</si>
  <si>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</si>
  <si>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</si>
  <si>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</si>
  <si>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</si>
  <si>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</si>
  <si>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</si>
  <si>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</si>
  <si>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</si>
  <si>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</si>
  <si>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</si>
  <si>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</si>
  <si>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</si>
  <si>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</si>
  <si>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</si>
  <si>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</si>
  <si>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</si>
  <si>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</si>
  <si>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</si>
  <si>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</si>
  <si>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</si>
  <si>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</si>
  <si>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</si>
  <si>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</si>
  <si>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</si>
  <si>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</si>
  <si>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</si>
  <si>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</si>
  <si>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</si>
  <si>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</si>
  <si>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</si>
  <si>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</si>
  <si>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</si>
  <si>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</si>
  <si>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</si>
  <si>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</si>
  <si>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</si>
  <si>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</si>
  <si>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</si>
  <si>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</si>
  <si>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</si>
  <si>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</si>
  <si>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</si>
  <si>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</si>
  <si>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</si>
  <si>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</si>
  <si>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</si>
  <si>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</si>
  <si>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</si>
  <si>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</si>
  <si>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</si>
  <si>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</si>
  <si>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</si>
  <si>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</si>
  <si>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</si>
  <si>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</si>
  <si>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</si>
  <si>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</si>
  <si>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</si>
  <si>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</si>
  <si>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</si>
  <si>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</si>
  <si>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</si>
  <si>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</si>
  <si>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</si>
  <si>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</si>
  <si>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</si>
  <si>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</si>
  <si>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</si>
  <si>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</si>
  <si>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</si>
  <si>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</si>
  <si>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</si>
  <si>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</si>
  <si>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</si>
  <si>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</si>
  <si>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</si>
  <si>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</si>
  <si>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</si>
  <si>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</si>
  <si>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</si>
  <si>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</si>
  <si>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</si>
  <si>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</si>
  <si>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</si>
  <si>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</si>
  <si>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</si>
  <si>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</si>
  <si>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</si>
  <si>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</si>
  <si>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</si>
  <si>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</si>
  <si>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</si>
  <si>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</si>
  <si>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</si>
  <si>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</si>
  <si>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</si>
  <si>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</si>
  <si>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</si>
  <si>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</si>
  <si>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</si>
  <si>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</si>
  <si>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</si>
  <si>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</si>
  <si>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</si>
  <si>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</si>
  <si>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</si>
  <si>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</si>
  <si>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</si>
  <si>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</si>
  <si>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</si>
  <si>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</si>
  <si>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</si>
  <si>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</si>
  <si>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</si>
  <si>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</si>
  <si>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</si>
  <si>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</si>
  <si>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</si>
  <si>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</si>
  <si>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</si>
  <si>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</si>
  <si>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</si>
  <si>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</si>
  <si>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</si>
  <si>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</si>
  <si>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</si>
  <si>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</si>
  <si>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</si>
  <si>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</si>
  <si>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</si>
  <si>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</si>
  <si>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</si>
  <si>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</si>
  <si>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</si>
  <si>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</si>
  <si>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</si>
  <si>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</si>
  <si>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</si>
  <si>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</si>
  <si>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</si>
  <si>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</si>
  <si>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</si>
  <si>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</si>
  <si>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</si>
  <si>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</si>
  <si>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</si>
  <si>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</si>
  <si>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</si>
  <si>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</si>
  <si>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</si>
  <si>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</si>
  <si>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</si>
  <si>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</si>
  <si>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</si>
  <si>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</si>
  <si>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</si>
  <si>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</si>
  <si>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</si>
  <si>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</si>
  <si>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</si>
  <si>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</si>
  <si>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</si>
  <si>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</si>
  <si>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</si>
  <si>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</si>
  <si>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</si>
  <si>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</si>
  <si>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</si>
  <si>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</si>
  <si>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</si>
  <si>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</si>
  <si>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</si>
  <si>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</si>
  <si>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</si>
  <si>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</si>
  <si>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</si>
  <si>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</si>
  <si>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</si>
  <si>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</si>
  <si>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</si>
  <si>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</si>
  <si>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</si>
  <si>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</si>
  <si>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</si>
  <si>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</si>
  <si>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</si>
  <si>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</si>
  <si>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</si>
  <si>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</si>
  <si>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</si>
  <si>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</si>
  <si>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</si>
  <si>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</si>
  <si>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</si>
  <si>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</si>
  <si>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</si>
  <si>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</si>
  <si>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</si>
  <si>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</si>
  <si>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</si>
  <si>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</si>
  <si>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</si>
  <si>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</si>
  <si>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</si>
  <si>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</si>
  <si>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</si>
  <si>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</si>
  <si>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</si>
  <si>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</si>
  <si>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</si>
  <si>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</si>
  <si>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</si>
  <si>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</si>
  <si>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</si>
  <si>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</si>
  <si>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</si>
  <si>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</si>
  <si>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</si>
  <si>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</si>
  <si>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</si>
  <si>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</si>
  <si>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</si>
  <si>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</si>
  <si>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</si>
  <si>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</si>
  <si>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</si>
  <si>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</si>
  <si>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</si>
  <si>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</si>
  <si>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</si>
  <si>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</si>
  <si>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</si>
  <si>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</si>
  <si>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</si>
  <si>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</si>
  <si>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</si>
  <si>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</si>
  <si>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</si>
  <si>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</si>
  <si>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</si>
  <si>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</si>
  <si>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</si>
  <si>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</si>
  <si>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</si>
  <si>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</si>
  <si>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</si>
  <si>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</si>
  <si>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</si>
  <si>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</si>
  <si>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</si>
  <si>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</si>
  <si>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</si>
  <si>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</si>
  <si>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</si>
  <si>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</si>
  <si>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</si>
  <si>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</si>
  <si>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</si>
  <si>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</si>
  <si>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</si>
  <si>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</si>
  <si>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</si>
  <si>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</si>
  <si>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</si>
  <si>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</si>
  <si>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</si>
  <si>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</si>
  <si>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</si>
  <si>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</si>
  <si>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</si>
  <si>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</si>
  <si>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</si>
  <si>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</si>
  <si>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</si>
  <si>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</si>
  <si>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</si>
  <si>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</si>
  <si>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</si>
  <si>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</si>
  <si>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</si>
  <si>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</si>
  <si>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</si>
  <si>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</si>
  <si>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</si>
  <si>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</si>
  <si>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</si>
  <si>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</si>
  <si>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</si>
  <si>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</si>
  <si>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</si>
  <si>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</si>
  <si>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</si>
  <si>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</si>
  <si>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</si>
  <si>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</si>
  <si>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</si>
  <si>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</si>
  <si>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</si>
  <si>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</si>
  <si>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</si>
  <si>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</si>
  <si>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</si>
  <si>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</si>
  <si>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</si>
  <si>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</si>
  <si>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</si>
  <si>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</si>
  <si>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</si>
  <si>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</si>
  <si>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</si>
  <si>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</si>
  <si>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</si>
  <si>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</si>
  <si>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</si>
  <si>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</si>
  <si>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</si>
  <si>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</si>
  <si>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</si>
  <si>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</si>
  <si>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</si>
  <si>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</si>
  <si>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</si>
  <si>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</si>
  <si>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</si>
  <si>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</si>
  <si>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</si>
  <si>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</si>
  <si>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</si>
  <si>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</si>
  <si>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</si>
  <si>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</si>
  <si>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</si>
  <si>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</si>
  <si>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</si>
  <si>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</si>
  <si>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</si>
  <si>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</si>
  <si>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</si>
  <si>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</si>
  <si>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</si>
  <si>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</si>
  <si>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</si>
  <si>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</si>
  <si>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</si>
  <si>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</si>
  <si>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</si>
  <si>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</si>
  <si>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</si>
  <si>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</si>
  <si>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</si>
  <si>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</si>
  <si>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</si>
  <si>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</si>
  <si>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</si>
  <si>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</si>
  <si>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</si>
  <si>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</si>
  <si>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</si>
  <si>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</si>
  <si>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</si>
  <si>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</si>
  <si>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</si>
  <si>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</si>
  <si>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</si>
  <si>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</si>
  <si>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</si>
  <si>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</si>
  <si>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</si>
  <si>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</si>
  <si>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</si>
  <si>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</si>
  <si>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</si>
  <si>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</si>
  <si>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</si>
  <si>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</si>
  <si>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</si>
  <si>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</si>
  <si>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</si>
  <si>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</si>
  <si>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</si>
  <si>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</si>
  <si>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</si>
  <si>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</si>
  <si>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</si>
  <si>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</si>
  <si>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</si>
  <si>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</si>
  <si>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</si>
  <si>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</si>
  <si>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</si>
  <si>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</si>
  <si>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</si>
  <si>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</si>
  <si>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</si>
  <si>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</si>
  <si>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</si>
  <si>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</si>
  <si>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</si>
  <si>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</si>
  <si>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</si>
  <si>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</si>
  <si>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</si>
  <si>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</si>
  <si>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</si>
  <si>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</si>
  <si>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</si>
  <si>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</si>
  <si>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</si>
  <si>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</si>
  <si>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</si>
  <si>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</si>
  <si>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</si>
  <si>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</si>
  <si>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</si>
  <si>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</si>
  <si>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</si>
  <si>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</si>
  <si>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</si>
  <si>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</si>
  <si>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</si>
  <si>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</si>
  <si>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</si>
  <si>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</si>
  <si>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</si>
  <si>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</si>
  <si>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</si>
  <si>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</si>
  <si>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</si>
  <si>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</si>
  <si>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</si>
  <si>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</si>
  <si>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</si>
  <si>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</si>
  <si>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</si>
  <si>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</si>
  <si>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</si>
  <si>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</si>
  <si>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</si>
  <si>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</si>
  <si>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</si>
  <si>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</si>
  <si>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</si>
  <si>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</si>
  <si>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</si>
  <si>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</si>
  <si>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</si>
  <si>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</si>
  <si>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</si>
  <si>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</si>
  <si>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</si>
  <si>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</si>
  <si>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</si>
  <si>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</si>
  <si>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</si>
  <si>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</si>
  <si>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</si>
  <si>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</si>
  <si>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</si>
  <si>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</si>
  <si>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</si>
  <si>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</si>
  <si>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</si>
  <si>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</si>
  <si>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</si>
  <si>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</si>
  <si>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</si>
  <si>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</si>
  <si>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</si>
  <si>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</si>
  <si>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</si>
  <si>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</si>
  <si>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</si>
  <si>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</si>
  <si>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</si>
  <si>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</si>
  <si>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</si>
  <si>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</si>
  <si>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</si>
  <si>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</si>
  <si>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</si>
  <si>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</si>
  <si>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</si>
  <si>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</si>
  <si>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</si>
  <si>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</si>
  <si>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</si>
  <si>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</si>
  <si>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</si>
  <si>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</si>
  <si>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</si>
  <si>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</si>
  <si>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</si>
  <si>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</si>
  <si>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</si>
  <si>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</si>
  <si>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</si>
  <si>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</si>
  <si>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</si>
  <si>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</si>
  <si>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</si>
  <si>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</si>
  <si>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</si>
  <si>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</si>
  <si>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</si>
  <si>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</si>
  <si>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</si>
  <si>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</si>
  <si>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</si>
  <si>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</si>
  <si>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</si>
  <si>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</si>
  <si>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</si>
  <si>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</si>
  <si>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</si>
  <si>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</si>
  <si>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</si>
  <si>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</si>
  <si>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</si>
  <si>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</si>
  <si>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</si>
  <si>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</si>
  <si>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</si>
  <si>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</si>
  <si>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</si>
  <si>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</si>
  <si>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</si>
  <si>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</si>
  <si>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</si>
  <si>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</si>
  <si>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</si>
  <si>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</si>
  <si>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</si>
  <si>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</si>
  <si>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</si>
  <si>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</si>
  <si>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</si>
  <si>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</si>
  <si>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</si>
  <si>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</si>
  <si>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</si>
  <si>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</si>
  <si>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</si>
  <si>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</si>
  <si>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</si>
  <si>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</si>
  <si>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</si>
  <si>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</si>
  <si>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</si>
  <si>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</si>
  <si>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</si>
  <si>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</si>
  <si>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</si>
  <si>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</si>
  <si>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</si>
  <si>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</si>
  <si>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</si>
  <si>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</si>
  <si>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</si>
  <si>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</si>
  <si>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</si>
  <si>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</si>
  <si>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</si>
  <si>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</si>
  <si>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</si>
  <si>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</si>
  <si>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</si>
  <si>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</si>
  <si>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</si>
  <si>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</si>
  <si>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</si>
  <si>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</si>
  <si>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</si>
  <si>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</si>
  <si>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</si>
  <si>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</si>
  <si>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</si>
  <si>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</si>
  <si>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</si>
  <si>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</si>
  <si>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</si>
  <si>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</si>
  <si>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</si>
  <si>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</si>
  <si>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</si>
  <si>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</si>
  <si>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</si>
  <si>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</si>
  <si>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</si>
  <si>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</si>
  <si>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</si>
  <si>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</si>
  <si>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</si>
  <si>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</si>
  <si>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</si>
  <si>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</si>
  <si>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</si>
  <si>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</si>
  <si>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</si>
  <si>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</si>
  <si>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</si>
  <si>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</si>
  <si>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</si>
  <si>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</si>
  <si>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</si>
  <si>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</si>
  <si>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</si>
  <si>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</si>
  <si>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</si>
  <si>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</si>
  <si>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</si>
  <si>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</si>
  <si>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</si>
  <si>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</si>
  <si>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</si>
  <si>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</si>
  <si>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</si>
  <si>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</si>
  <si>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</si>
  <si>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</si>
  <si>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</si>
  <si>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</si>
  <si>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</si>
  <si>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</si>
  <si>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</si>
  <si>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</si>
  <si>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</si>
  <si>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</si>
  <si>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</si>
  <si>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</si>
  <si>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</si>
  <si>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</si>
  <si>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</si>
  <si>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</si>
  <si>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</si>
  <si>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</si>
  <si>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</si>
  <si>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</si>
  <si>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</si>
  <si>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</si>
  <si>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</si>
  <si>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</si>
  <si>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</si>
  <si>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</si>
  <si>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</si>
  <si>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</si>
  <si>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</si>
  <si>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</si>
  <si>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</si>
  <si>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</si>
  <si>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</si>
  <si>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</si>
  <si>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</si>
  <si>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</si>
  <si>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</si>
  <si>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</si>
  <si>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</si>
  <si>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</si>
  <si>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</si>
  <si>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</si>
  <si>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</si>
  <si>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</si>
  <si>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</si>
  <si>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</si>
  <si>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</si>
  <si>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</si>
  <si>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</si>
  <si>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</si>
  <si>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</si>
  <si>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</si>
  <si>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</si>
  <si>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</si>
  <si>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</si>
  <si>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</si>
  <si>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</si>
  <si>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</si>
  <si>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</si>
  <si>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</si>
  <si>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</si>
  <si>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</si>
  <si>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</si>
  <si>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</si>
  <si>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</si>
  <si>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</si>
  <si>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</si>
  <si>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</si>
  <si>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</si>
  <si>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</si>
  <si>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</si>
  <si>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</si>
  <si>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</si>
  <si>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</si>
  <si>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</si>
  <si>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</si>
  <si>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</si>
  <si>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</si>
  <si>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</si>
  <si>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</si>
  <si>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</si>
  <si>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</si>
  <si>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</si>
  <si>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</si>
  <si>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</si>
  <si>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</si>
  <si>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</si>
  <si>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</si>
  <si>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</si>
  <si>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</si>
  <si>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</si>
  <si>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</si>
  <si>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</si>
  <si>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</si>
  <si>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</si>
  <si>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</si>
  <si>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</si>
  <si>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</si>
  <si>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</si>
  <si>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</si>
  <si>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</si>
  <si>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</si>
  <si>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</si>
  <si>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</si>
  <si>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</si>
  <si>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</si>
  <si>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</si>
  <si>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</si>
  <si>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</si>
  <si>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</si>
  <si>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</si>
  <si>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</si>
  <si>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</si>
  <si>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</si>
  <si>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</si>
  <si>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</si>
  <si>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</si>
  <si>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</si>
  <si>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</si>
  <si>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</si>
  <si>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</si>
  <si>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</si>
  <si>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</si>
  <si>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</si>
  <si>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</si>
  <si>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</si>
  <si>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</si>
  <si>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</si>
  <si>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</si>
  <si>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</si>
  <si>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</si>
  <si>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</si>
  <si>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</si>
  <si>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</si>
  <si>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</si>
  <si>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</si>
  <si>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</si>
  <si>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</si>
  <si>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</si>
  <si>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</si>
  <si>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</si>
  <si>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</si>
  <si>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</si>
  <si>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</si>
  <si>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</si>
  <si>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</si>
  <si>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</si>
  <si>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</si>
  <si>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</si>
  <si>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</si>
  <si>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</si>
  <si>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</si>
  <si>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</si>
  <si>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</si>
  <si>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</si>
  <si>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</si>
  <si>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</si>
  <si>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</si>
  <si>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</si>
  <si>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</si>
  <si>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</si>
  <si>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</si>
  <si>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</si>
  <si>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</si>
  <si>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</si>
  <si>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</si>
  <si>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</si>
  <si>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</si>
  <si>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</si>
  <si>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</si>
  <si>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</si>
  <si>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</si>
  <si>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</si>
  <si>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</si>
  <si>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</si>
  <si>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</si>
  <si>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</si>
  <si>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</si>
  <si>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</si>
  <si>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</si>
  <si>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</si>
  <si>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</si>
  <si>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</si>
  <si>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</si>
  <si>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</si>
  <si>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</si>
  <si>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</si>
  <si>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</si>
  <si>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</si>
  <si>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</si>
  <si>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</si>
  <si>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</si>
  <si>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</si>
  <si>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</si>
  <si>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</si>
  <si>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</si>
  <si>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</si>
  <si>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</si>
  <si>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</si>
  <si>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</si>
  <si>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</si>
  <si>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</si>
  <si>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</si>
  <si>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</si>
  <si>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</si>
  <si>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</si>
  <si>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</si>
  <si>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</si>
  <si>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</si>
  <si>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</si>
  <si>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</si>
  <si>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</si>
  <si>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</si>
  <si>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</si>
  <si>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</si>
  <si>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</si>
  <si>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</si>
  <si>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</si>
  <si>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</si>
  <si>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</si>
  <si>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</si>
  <si>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</si>
  <si>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</si>
  <si>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</si>
  <si>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</si>
  <si>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</si>
  <si>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</si>
  <si>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</si>
  <si>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</si>
  <si>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</si>
  <si>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</si>
  <si>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</si>
  <si>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</si>
  <si>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</si>
  <si>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</si>
  <si>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</si>
  <si>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</si>
  <si>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</si>
  <si>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</si>
  <si>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</si>
  <si>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</si>
  <si>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</si>
  <si>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</si>
  <si>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</si>
  <si>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</si>
  <si>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</si>
  <si>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</si>
  <si>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</si>
  <si>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</si>
  <si>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</si>
  <si>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</si>
  <si>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</si>
  <si>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</si>
  <si>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</si>
  <si>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</si>
  <si>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</si>
  <si>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</si>
  <si>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</si>
  <si>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</si>
  <si>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</si>
  <si>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</si>
  <si>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</si>
  <si>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</si>
  <si>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</si>
  <si>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</si>
  <si>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</si>
  <si>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</si>
  <si>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</si>
  <si>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</si>
  <si>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</si>
  <si>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</si>
  <si>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</si>
  <si>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</si>
  <si>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</si>
  <si>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</si>
  <si>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</si>
  <si>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</si>
  <si>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</si>
  <si>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</si>
  <si>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</si>
  <si>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</si>
  <si>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</si>
  <si>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</si>
  <si>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</si>
  <si>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</si>
  <si>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</si>
  <si>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</si>
  <si>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</si>
  <si>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</si>
  <si>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</si>
  <si>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</si>
  <si>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</si>
  <si>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</si>
  <si>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</si>
  <si>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</si>
  <si>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</si>
  <si>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</si>
  <si>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</si>
  <si>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</si>
  <si>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</si>
  <si>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</si>
  <si>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</si>
  <si>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</si>
  <si>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</si>
  <si>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</si>
  <si>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</si>
  <si>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</si>
  <si>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</si>
  <si>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</si>
  <si>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</si>
  <si>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</si>
  <si>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</si>
  <si>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</si>
  <si>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</si>
  <si>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</si>
  <si>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</si>
  <si>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</si>
  <si>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</si>
  <si>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</si>
  <si>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</si>
  <si>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</si>
  <si>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</si>
  <si>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</si>
  <si>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</si>
  <si>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</si>
  <si>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</si>
  <si>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</si>
  <si>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</si>
  <si>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</si>
  <si>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</si>
  <si>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</si>
  <si>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</si>
  <si>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</si>
  <si>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</si>
  <si>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</si>
  <si>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</si>
  <si>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</si>
  <si>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</si>
  <si>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</si>
  <si>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</si>
  <si>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</si>
  <si>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</si>
  <si>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</si>
  <si>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</si>
  <si>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</si>
  <si>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</si>
  <si>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</si>
  <si>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</si>
  <si>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</si>
  <si>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</si>
  <si>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</si>
  <si>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</si>
  <si>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</si>
  <si>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</si>
  <si>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</si>
  <si>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</si>
  <si>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</si>
  <si>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</si>
  <si>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</si>
  <si>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</si>
  <si>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</si>
  <si>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</si>
  <si>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</si>
  <si>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</si>
  <si>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</si>
  <si>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</si>
  <si>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</si>
  <si>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</si>
  <si>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</si>
  <si>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</si>
  <si>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</si>
  <si>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</si>
  <si>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</si>
  <si>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</si>
  <si>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</si>
  <si>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</si>
  <si>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</si>
  <si>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</si>
  <si>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</si>
  <si>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</si>
  <si>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</si>
  <si>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</si>
  <si>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</si>
  <si>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</si>
  <si>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</si>
  <si>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</si>
  <si>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</si>
  <si>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</si>
  <si>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</si>
  <si>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</si>
  <si>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</si>
  <si>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</si>
  <si>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</si>
  <si>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</si>
  <si>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</si>
  <si>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</si>
  <si>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</si>
  <si>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</si>
  <si>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</si>
  <si>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</si>
  <si>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</si>
  <si>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</si>
  <si>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</si>
  <si>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</si>
  <si>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</si>
  <si>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</si>
  <si>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</si>
  <si>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</si>
  <si>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</si>
  <si>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</si>
  <si>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</si>
  <si>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</si>
  <si>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</si>
  <si>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</si>
  <si>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</si>
  <si>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</si>
  <si>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</si>
  <si>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</si>
  <si>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</si>
  <si>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</si>
  <si>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</si>
  <si>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</si>
  <si>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</si>
  <si>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</si>
  <si>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</si>
  <si>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</si>
  <si>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</si>
  <si>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</si>
  <si>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</si>
  <si>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</si>
  <si>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</si>
  <si>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</si>
  <si>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</si>
  <si>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</si>
  <si>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</si>
  <si>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</si>
  <si>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</si>
  <si>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</si>
  <si>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</si>
  <si>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</si>
  <si>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</si>
  <si>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</si>
  <si>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</si>
  <si>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</si>
  <si>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</si>
  <si>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</si>
  <si>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</si>
  <si>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</si>
  <si>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</si>
  <si>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</si>
  <si>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</si>
  <si>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</si>
  <si>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</si>
  <si>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</si>
  <si>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</si>
  <si>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</si>
  <si>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</si>
  <si>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</si>
  <si>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</si>
  <si>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</si>
  <si>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</si>
  <si>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</si>
  <si>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</si>
  <si>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</si>
  <si>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</si>
  <si>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</si>
  <si>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</si>
  <si>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</si>
  <si>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</si>
  <si>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</si>
  <si>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</si>
  <si>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</si>
  <si>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</si>
  <si>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</si>
  <si>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</si>
  <si>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</si>
  <si>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</si>
  <si>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</si>
  <si>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</si>
  <si>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</si>
  <si>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</si>
  <si>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</si>
  <si>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</si>
  <si>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</si>
  <si>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</si>
  <si>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</si>
  <si>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</si>
  <si>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</si>
  <si>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</si>
  <si>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</si>
  <si>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</si>
  <si>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</si>
  <si>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</si>
  <si>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</si>
  <si>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</si>
  <si>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</si>
  <si>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</si>
  <si>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</si>
  <si>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</si>
  <si>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</si>
  <si>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</si>
  <si>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</si>
  <si>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</si>
  <si>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</si>
  <si>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</si>
  <si>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</si>
  <si>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</si>
  <si>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</si>
  <si>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</si>
  <si>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</si>
  <si>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</si>
  <si>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</si>
  <si>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</si>
  <si>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</si>
  <si>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</si>
  <si>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</si>
  <si>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</si>
  <si>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</si>
  <si>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</si>
  <si>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</si>
  <si>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</si>
  <si>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</si>
  <si>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</si>
  <si>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</si>
  <si>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</si>
  <si>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</si>
  <si>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</si>
  <si>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</si>
  <si>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</si>
  <si>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</si>
  <si>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</si>
  <si>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</si>
  <si>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</si>
  <si>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</si>
  <si>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</si>
  <si>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</si>
  <si>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</si>
  <si>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</si>
  <si>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</si>
  <si>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</si>
  <si>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</si>
  <si>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</si>
  <si>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</si>
  <si>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</si>
  <si>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</si>
  <si>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</si>
  <si>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</si>
  <si>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</si>
  <si>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</si>
  <si>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</si>
  <si>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</si>
  <si>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</si>
  <si>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</si>
  <si>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</si>
  <si>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</si>
  <si>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</si>
  <si>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</si>
  <si>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</si>
  <si>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</si>
  <si>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</si>
  <si>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</si>
  <si>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</si>
  <si>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</si>
  <si>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</si>
  <si>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</si>
  <si>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</si>
  <si>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</si>
  <si>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</si>
  <si>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</si>
  <si>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</si>
  <si>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</si>
  <si>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</si>
  <si>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</si>
  <si>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</si>
  <si>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</si>
  <si>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</si>
  <si>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</si>
  <si>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</si>
  <si>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</si>
  <si>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</si>
  <si>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</si>
  <si>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</si>
  <si>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</si>
  <si>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</si>
  <si>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</si>
  <si>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</si>
  <si>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</si>
  <si>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</si>
  <si>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</si>
  <si>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</si>
  <si>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</si>
  <si>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</si>
  <si>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</si>
  <si>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</si>
  <si>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</si>
  <si>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</si>
  <si>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</si>
  <si>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</si>
  <si>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</si>
  <si>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</si>
  <si>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</si>
  <si>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</si>
  <si>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</si>
  <si>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</si>
  <si>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</si>
  <si>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</si>
  <si>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</si>
  <si>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</si>
  <si>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</si>
  <si>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</si>
  <si>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</si>
  <si>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</si>
  <si>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</si>
  <si>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</si>
  <si>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</si>
  <si>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</si>
  <si>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</si>
  <si>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</si>
  <si>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</si>
  <si>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</si>
  <si>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</si>
  <si>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</si>
  <si>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</si>
  <si>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</si>
  <si>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</si>
  <si>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</si>
  <si>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</si>
  <si>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</si>
  <si>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</si>
  <si>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</si>
  <si>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</si>
  <si>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</si>
  <si>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</si>
  <si>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</si>
  <si>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</si>
  <si>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</si>
  <si>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</si>
  <si>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</si>
  <si>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</si>
  <si>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</si>
  <si>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</si>
  <si>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</si>
  <si>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</si>
  <si>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</si>
  <si>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</si>
  <si>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</si>
  <si>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</si>
  <si>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</si>
  <si>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</si>
  <si>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</si>
  <si>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</si>
  <si>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</si>
  <si>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</si>
  <si>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</si>
  <si>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</si>
  <si>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</si>
  <si>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</si>
  <si>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</si>
  <si>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</si>
  <si>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</si>
  <si>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</si>
  <si>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</si>
  <si>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</si>
  <si>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</si>
  <si>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</si>
  <si>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</si>
  <si>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</si>
  <si>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</si>
  <si>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</si>
  <si>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</si>
  <si>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</si>
  <si>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</si>
  <si>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</si>
  <si>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</si>
  <si>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</si>
  <si>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</si>
  <si>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</si>
  <si>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</si>
  <si>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</si>
  <si>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</si>
  <si>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</si>
  <si>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</si>
  <si>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</si>
  <si>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</si>
  <si>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</si>
  <si>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</si>
  <si>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</si>
  <si>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</si>
  <si>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</si>
  <si>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</si>
  <si>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</si>
  <si>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</si>
  <si>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</si>
  <si>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</si>
  <si>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</si>
  <si>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</si>
  <si>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</si>
  <si>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</si>
  <si>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</si>
  <si>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</si>
  <si>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</si>
  <si>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</si>
  <si>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</si>
  <si>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</si>
  <si>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</si>
  <si>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</si>
  <si>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</si>
  <si>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</si>
  <si>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</si>
  <si>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</si>
  <si>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</si>
  <si>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</si>
  <si>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</si>
  <si>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</si>
  <si>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</si>
  <si>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</si>
  <si>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</si>
  <si>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</si>
  <si>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</si>
  <si>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</si>
  <si>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</si>
  <si>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</si>
  <si>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</si>
  <si>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</si>
  <si>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</si>
  <si>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</si>
  <si>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</si>
  <si>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</si>
  <si>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</si>
  <si>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</si>
  <si>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</si>
  <si>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</si>
  <si>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</si>
  <si>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</si>
  <si>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</si>
  <si>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</si>
  <si>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</si>
  <si>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</si>
  <si>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</si>
  <si>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</si>
  <si>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</si>
  <si>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</si>
  <si>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</si>
  <si>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</si>
  <si>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</si>
  <si>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</si>
  <si>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</si>
  <si>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</si>
  <si>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</si>
  <si>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</si>
  <si>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</si>
  <si>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</si>
  <si>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</si>
  <si>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</si>
  <si>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</si>
  <si>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</si>
  <si>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</si>
  <si>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</si>
  <si>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</si>
  <si>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</si>
  <si>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</si>
  <si>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</si>
  <si>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</si>
  <si>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</si>
  <si>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</si>
  <si>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</si>
  <si>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</si>
  <si>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</si>
  <si>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</si>
  <si>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</si>
  <si>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</si>
  <si>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</si>
  <si>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</si>
  <si>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</si>
  <si>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</si>
  <si>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</si>
  <si>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</si>
  <si>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</si>
  <si>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</si>
  <si>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</si>
  <si>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</si>
  <si>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</si>
  <si>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</si>
  <si>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</si>
  <si>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</si>
  <si>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</si>
  <si>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</si>
  <si>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</si>
  <si>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</si>
  <si>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</si>
  <si>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</si>
  <si>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</si>
  <si>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</si>
  <si>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</si>
  <si>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</si>
  <si>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</si>
  <si>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</si>
  <si>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</si>
  <si>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</si>
  <si>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</si>
  <si>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</si>
  <si>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</si>
  <si>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</si>
  <si>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</si>
  <si>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</si>
  <si>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</si>
  <si>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</si>
  <si>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</si>
  <si>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</si>
  <si>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</si>
  <si>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</si>
  <si>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</si>
  <si>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</si>
  <si>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</si>
  <si>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</si>
  <si>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</si>
  <si>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</si>
  <si>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</si>
  <si>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</si>
  <si>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</si>
  <si>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</si>
  <si>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</si>
  <si>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</si>
  <si>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</si>
  <si>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</si>
  <si>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</si>
  <si>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</si>
  <si>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</si>
  <si>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</si>
  <si>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</si>
  <si>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</si>
  <si>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</si>
  <si>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</si>
  <si>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</si>
  <si>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</si>
  <si>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</si>
  <si>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</si>
  <si>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</si>
  <si>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</si>
  <si>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</si>
  <si>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</si>
  <si>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</si>
  <si>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</si>
  <si>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</si>
  <si>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</si>
  <si>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</si>
  <si>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</si>
  <si>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</si>
  <si>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</si>
  <si>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</si>
  <si>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</si>
  <si>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</si>
  <si>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</si>
  <si>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</si>
  <si>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</si>
  <si>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</si>
  <si>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</si>
  <si>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</si>
  <si>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</si>
  <si>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</si>
  <si>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</si>
  <si>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</si>
  <si>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</si>
  <si>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</si>
  <si>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</si>
  <si>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</si>
  <si>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</si>
  <si>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</si>
  <si>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</si>
  <si>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</si>
  <si>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</si>
  <si>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</si>
  <si>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</si>
  <si>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</si>
  <si>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</si>
  <si>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</si>
  <si>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</si>
  <si>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</si>
  <si>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</si>
  <si>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</si>
  <si>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</si>
  <si>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</si>
  <si>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</si>
  <si>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</si>
  <si>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</si>
  <si>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</si>
  <si>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</si>
  <si>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</si>
  <si>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</si>
  <si>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</si>
  <si>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</si>
  <si>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</si>
  <si>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</si>
  <si>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</si>
  <si>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</si>
  <si>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</si>
  <si>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</si>
  <si>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</si>
  <si>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</si>
  <si>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</si>
  <si>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</si>
  <si>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</si>
  <si>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</si>
  <si>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</si>
  <si>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</si>
  <si>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</si>
  <si>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</si>
  <si>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</si>
  <si>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</si>
  <si>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</si>
  <si>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</si>
  <si>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</si>
  <si>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</si>
  <si>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</si>
  <si>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</si>
  <si>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</si>
  <si>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</si>
  <si>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</si>
  <si>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</si>
  <si>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</si>
  <si>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</si>
  <si>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</si>
  <si>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</si>
  <si>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</si>
  <si>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</si>
  <si>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</si>
  <si>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</si>
  <si>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</si>
  <si>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</si>
  <si>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</si>
  <si>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</si>
  <si>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</si>
  <si>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</si>
  <si>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</si>
  <si>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</si>
  <si>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</si>
  <si>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</si>
  <si>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</si>
  <si>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</si>
  <si>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</si>
  <si>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</si>
  <si>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</si>
  <si>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</si>
  <si>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</si>
  <si>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</si>
  <si>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</si>
  <si>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</si>
  <si>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</si>
  <si>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</si>
  <si>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</si>
  <si>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</si>
  <si>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</si>
  <si>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</si>
  <si>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</si>
  <si>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</si>
  <si>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</si>
  <si>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</si>
  <si>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</si>
  <si>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</si>
  <si>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</si>
  <si>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</si>
  <si>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</si>
  <si>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</si>
  <si>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</si>
  <si>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</si>
  <si>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</si>
  <si>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</si>
  <si>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</si>
  <si>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</si>
  <si>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</si>
  <si>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</si>
  <si>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</si>
  <si>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</si>
  <si>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</si>
  <si>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</si>
  <si>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</si>
  <si>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</si>
  <si>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</si>
  <si>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</si>
  <si>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</si>
  <si>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</si>
  <si>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</si>
  <si>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</si>
  <si>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</si>
  <si>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</si>
  <si>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</si>
  <si>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</si>
  <si>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</si>
  <si>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</si>
  <si>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</si>
  <si>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</si>
  <si>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</si>
  <si>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</si>
  <si>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</si>
  <si>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</si>
  <si>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</si>
  <si>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</si>
  <si>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</si>
  <si>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</si>
  <si>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</si>
  <si>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</si>
  <si>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</si>
  <si>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</si>
  <si>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</si>
  <si>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</si>
  <si>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</si>
  <si>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</si>
  <si>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</si>
  <si>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</si>
  <si>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</si>
  <si>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</si>
  <si>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</si>
  <si>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</si>
  <si>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</si>
  <si>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</si>
  <si>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</si>
  <si>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</si>
  <si>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</si>
  <si>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</si>
  <si>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</si>
  <si>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</si>
  <si>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</si>
  <si>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</si>
  <si>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</si>
  <si>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</si>
  <si>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</si>
  <si>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</si>
  <si>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</si>
  <si>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</si>
  <si>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</si>
  <si>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</si>
  <si>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</si>
  <si>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</si>
  <si>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</si>
  <si>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</si>
  <si>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</si>
  <si>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</si>
  <si>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</si>
  <si>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</si>
  <si>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</si>
  <si>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</si>
  <si>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</si>
  <si>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</si>
  <si>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</si>
  <si>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</si>
  <si>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</si>
  <si>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</si>
  <si>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</si>
  <si>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</si>
  <si>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</si>
  <si>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</si>
  <si>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</si>
  <si>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</si>
  <si>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</si>
  <si>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</si>
  <si>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</si>
  <si>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</si>
  <si>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</si>
  <si>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</si>
  <si>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</si>
  <si>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</si>
  <si>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</si>
  <si>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</si>
  <si>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</si>
  <si>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</si>
  <si>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</si>
  <si>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</si>
  <si>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</si>
  <si>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</si>
  <si>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</si>
  <si>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</si>
  <si>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</si>
  <si>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</si>
  <si>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</si>
  <si>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</si>
  <si>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</si>
  <si>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</si>
  <si>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</si>
  <si>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</si>
  <si>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</si>
  <si>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</si>
  <si>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</si>
  <si>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</si>
  <si>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</si>
  <si>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</si>
  <si>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</si>
  <si>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</si>
  <si>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</si>
  <si>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</si>
  <si>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</si>
  <si>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</si>
  <si>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</si>
  <si>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</si>
  <si>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</si>
  <si>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</si>
  <si>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</si>
  <si>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</si>
  <si>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</si>
  <si>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</si>
  <si>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</si>
  <si>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</si>
  <si>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</si>
  <si>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</si>
  <si>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</si>
  <si>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</si>
  <si>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</si>
  <si>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</si>
  <si>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</si>
  <si>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</si>
  <si>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</si>
  <si>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</si>
  <si>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</si>
  <si>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</si>
  <si>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</si>
  <si>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</si>
  <si>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</si>
  <si>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</si>
  <si>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</si>
  <si>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</si>
  <si>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</si>
  <si>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</si>
  <si>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</si>
  <si>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</si>
  <si>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</si>
  <si>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</si>
  <si>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</si>
  <si>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</si>
  <si>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</si>
  <si>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</si>
  <si>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</si>
  <si>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</si>
  <si>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</si>
  <si>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</si>
  <si>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</si>
  <si>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</si>
  <si>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</si>
  <si>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</si>
  <si>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</si>
  <si>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</si>
  <si>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</si>
  <si>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</si>
  <si>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</si>
  <si>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</si>
  <si>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</si>
  <si>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</si>
  <si>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</si>
  <si>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</si>
  <si>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</si>
  <si>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</si>
  <si>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</si>
  <si>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</si>
  <si>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</si>
  <si>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</si>
  <si>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</si>
  <si>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</si>
  <si>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</si>
  <si>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</si>
  <si>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</si>
  <si>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</si>
  <si>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</si>
  <si>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</si>
  <si>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</si>
  <si>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</si>
  <si>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</si>
  <si>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</si>
  <si>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</si>
  <si>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</si>
  <si>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</si>
  <si>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</si>
  <si>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</si>
  <si>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</si>
  <si>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</si>
  <si>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</si>
  <si>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</si>
  <si>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</si>
  <si>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</si>
  <si>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</si>
  <si>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</si>
  <si>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</si>
  <si>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</si>
  <si>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</si>
  <si>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</si>
  <si>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</si>
  <si>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</si>
  <si>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</si>
  <si>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</si>
  <si>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</si>
  <si>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</si>
  <si>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</si>
  <si>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</si>
  <si>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</si>
  <si>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</si>
  <si>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</si>
  <si>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</si>
  <si>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</si>
  <si>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</si>
  <si>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</si>
  <si>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</si>
  <si>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</si>
  <si>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</si>
  <si>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</si>
  <si>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</si>
  <si>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</si>
  <si>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</si>
  <si>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</si>
  <si>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</si>
  <si>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</si>
  <si>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</si>
  <si>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</si>
  <si>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</si>
  <si>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</si>
  <si>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</si>
  <si>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</si>
  <si>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</si>
  <si>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</si>
  <si>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</si>
  <si>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</si>
  <si>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</si>
  <si>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</si>
  <si>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</si>
  <si>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</si>
  <si>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</si>
  <si>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</si>
  <si>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</si>
  <si>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</si>
  <si>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</si>
  <si>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</si>
  <si>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</si>
  <si>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</si>
  <si>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</si>
  <si>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</si>
  <si>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</si>
  <si>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</si>
  <si>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</si>
  <si>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</si>
  <si>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</si>
  <si>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</si>
  <si>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</si>
  <si>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</si>
  <si>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</si>
  <si>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</si>
  <si>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</si>
  <si>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</si>
  <si>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</si>
  <si>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</si>
  <si>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</si>
  <si>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</si>
  <si>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</si>
  <si>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</si>
  <si>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</si>
  <si>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</si>
  <si>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</si>
  <si>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</si>
  <si>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</si>
  <si>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</si>
  <si>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</si>
  <si>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</si>
  <si>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</si>
  <si>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</si>
  <si>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</si>
  <si>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</si>
  <si>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</si>
  <si>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</si>
  <si>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</si>
  <si>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</si>
  <si>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</si>
  <si>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</si>
  <si>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</si>
  <si>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</si>
  <si>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</si>
  <si>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</si>
  <si>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</si>
  <si>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</si>
  <si>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</si>
  <si>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</si>
  <si>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</si>
  <si>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</si>
  <si>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</si>
  <si>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</si>
  <si>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</si>
  <si>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</si>
  <si>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</si>
  <si>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</si>
  <si>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</si>
  <si>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</si>
  <si>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</si>
  <si>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</si>
  <si>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</si>
  <si>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</si>
  <si>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</si>
  <si>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</si>
  <si>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</si>
  <si>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</si>
  <si>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</si>
  <si>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</si>
  <si>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</si>
  <si>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</si>
  <si>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</si>
  <si>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</si>
  <si>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</si>
  <si>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</si>
  <si>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</si>
  <si>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</si>
  <si>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</si>
  <si>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</si>
  <si>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</si>
  <si>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</si>
  <si>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</si>
  <si>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</si>
  <si>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</si>
  <si>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</si>
  <si>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</si>
  <si>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</si>
  <si>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</si>
  <si>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</si>
  <si>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</si>
  <si>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</si>
  <si>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</si>
  <si>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</si>
  <si>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</si>
  <si>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</si>
  <si>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</si>
  <si>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</si>
  <si>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</si>
  <si>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</si>
  <si>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</si>
  <si>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</si>
  <si>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</si>
  <si>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</si>
  <si>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</si>
  <si>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</si>
  <si>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</si>
  <si>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</si>
  <si>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</si>
  <si>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</si>
  <si>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</si>
  <si>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</si>
  <si>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</si>
  <si>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</si>
  <si>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</si>
  <si>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</si>
  <si>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</si>
  <si>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</si>
  <si>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</si>
  <si>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</si>
  <si>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</si>
  <si>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</si>
  <si>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</si>
  <si>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</si>
  <si>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</si>
  <si>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</si>
  <si>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</si>
  <si>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</si>
  <si>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</si>
  <si>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</si>
  <si>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</si>
  <si>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</si>
  <si>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</si>
  <si>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</si>
  <si>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</si>
  <si>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</si>
  <si>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</si>
  <si>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</si>
  <si>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</si>
  <si>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</si>
  <si>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</si>
  <si>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</si>
  <si>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</si>
  <si>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</si>
  <si>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</si>
  <si>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</si>
  <si>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</si>
  <si>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</si>
  <si>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</si>
  <si>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</si>
  <si>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</si>
  <si>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</si>
  <si>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</si>
  <si>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</si>
  <si>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</si>
  <si>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</si>
  <si>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</si>
  <si>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</si>
  <si>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</si>
  <si>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</si>
  <si>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</si>
  <si>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</si>
  <si>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</si>
  <si>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</si>
  <si>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</si>
  <si>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</si>
  <si>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</si>
  <si>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</si>
  <si>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</si>
  <si>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</si>
  <si>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</si>
  <si>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</si>
  <si>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</si>
  <si>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</si>
  <si>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</si>
  <si>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</si>
  <si>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</si>
  <si>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</si>
  <si>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</si>
  <si>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</si>
  <si>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</si>
  <si>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</si>
  <si>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</si>
  <si>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</si>
  <si>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</si>
  <si>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</si>
  <si>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</si>
  <si>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</si>
  <si>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</si>
  <si>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</si>
  <si>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</si>
  <si>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</si>
  <si>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</si>
  <si>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</si>
  <si>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</si>
  <si>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</si>
  <si>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</si>
  <si>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</si>
  <si>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</si>
  <si>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</si>
  <si>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</si>
  <si>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</si>
  <si>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</si>
  <si>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</si>
  <si>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</si>
  <si>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</si>
  <si>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</si>
  <si>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</si>
  <si>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</si>
  <si>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</si>
  <si>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</si>
  <si>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</si>
  <si>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</si>
  <si>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</si>
  <si>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</si>
  <si>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</si>
  <si>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</si>
  <si>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</si>
  <si>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</si>
  <si>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</si>
  <si>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</si>
  <si>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</si>
  <si>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</si>
  <si>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</si>
  <si>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</si>
  <si>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</si>
  <si>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</si>
  <si>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</si>
  <si>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</si>
  <si>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</si>
  <si>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</si>
  <si>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</si>
  <si>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</si>
  <si>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</si>
  <si>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</si>
  <si>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</si>
  <si>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</si>
  <si>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</si>
  <si>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</si>
  <si>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</si>
  <si>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</si>
  <si>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</si>
  <si>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</si>
  <si>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</si>
  <si>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</si>
  <si>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</si>
  <si>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</si>
  <si>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</si>
  <si>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</si>
  <si>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</si>
  <si>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</si>
  <si>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</si>
  <si>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</si>
  <si>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</si>
  <si>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</si>
  <si>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</si>
  <si>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</si>
  <si>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</si>
  <si>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</si>
  <si>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</si>
  <si>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</si>
  <si>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</si>
  <si>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</si>
  <si>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</si>
  <si>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</si>
  <si>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</si>
  <si>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</si>
  <si>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</si>
  <si>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</si>
  <si>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</si>
  <si>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</si>
  <si>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</si>
  <si>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</si>
  <si>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</si>
  <si>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</si>
  <si>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</si>
  <si>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</si>
  <si>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</si>
  <si>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</si>
  <si>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</si>
  <si>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</si>
  <si>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</si>
  <si>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</si>
  <si>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</si>
  <si>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</si>
  <si>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</si>
  <si>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</si>
  <si>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</si>
  <si>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</si>
  <si>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</si>
  <si>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</si>
  <si>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</si>
  <si>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</si>
  <si>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</si>
  <si>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</si>
  <si>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</si>
  <si>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</si>
  <si>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</si>
  <si>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</si>
  <si>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</si>
  <si>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</si>
  <si>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</si>
  <si>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</si>
  <si>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</si>
  <si>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</si>
  <si>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</si>
  <si>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</si>
  <si>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</si>
  <si>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</si>
  <si>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</si>
  <si>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</si>
  <si>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</si>
  <si>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</si>
  <si>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</si>
  <si>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</si>
  <si>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</si>
  <si>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</si>
  <si>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</si>
  <si>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</si>
  <si>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</si>
  <si>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</si>
  <si>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</si>
  <si>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</si>
  <si>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</si>
  <si>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</si>
  <si>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</si>
  <si>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</si>
  <si>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</si>
  <si>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</si>
  <si>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</si>
  <si>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</si>
  <si>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</si>
  <si>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</si>
  <si>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</si>
  <si>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</si>
  <si>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</si>
  <si>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</si>
  <si>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</si>
  <si>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</si>
  <si>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</si>
  <si>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</si>
  <si>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</si>
  <si>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</si>
  <si>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</si>
  <si>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</si>
  <si>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</si>
  <si>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</si>
  <si>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</si>
  <si>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</si>
  <si>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</si>
  <si>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</si>
  <si>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</si>
  <si>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</si>
  <si>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</si>
  <si>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</si>
  <si>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</si>
  <si>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</si>
  <si>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</si>
  <si>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</si>
  <si>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</si>
  <si>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</si>
  <si>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</si>
  <si>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</si>
  <si>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</si>
  <si>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</si>
  <si>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</si>
  <si>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</si>
  <si>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</si>
  <si>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</si>
  <si>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</si>
  <si>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</si>
  <si>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</si>
  <si>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</si>
  <si>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</si>
  <si>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</si>
  <si>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</si>
  <si>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</si>
  <si>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</si>
  <si>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</si>
  <si>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</si>
  <si>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</si>
  <si>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</si>
  <si>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</si>
  <si>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</si>
  <si>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</si>
  <si>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</si>
  <si>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</si>
  <si>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</si>
  <si>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</si>
  <si>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</si>
  <si>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</si>
  <si>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</si>
  <si>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</si>
  <si>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</si>
  <si>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</si>
  <si>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</si>
  <si>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</si>
  <si>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</si>
  <si>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</si>
  <si>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</si>
  <si>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</si>
  <si>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</si>
  <si>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</si>
  <si>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</si>
  <si>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</si>
  <si>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</si>
  <si>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</si>
  <si>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</si>
  <si>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</si>
  <si>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</si>
  <si>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</si>
  <si>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</si>
  <si>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</si>
  <si>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</si>
  <si>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</si>
  <si>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</si>
  <si>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</si>
  <si>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</si>
  <si>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</si>
  <si>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</si>
  <si>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</si>
  <si>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</si>
  <si>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</si>
  <si>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</si>
  <si>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</si>
  <si>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</si>
  <si>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</si>
  <si>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</si>
  <si>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</si>
  <si>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</si>
  <si>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</si>
  <si>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</si>
  <si>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</si>
  <si>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</si>
  <si>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</si>
  <si>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</si>
  <si>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</si>
  <si>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</si>
  <si>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</si>
  <si>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</si>
  <si>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</si>
  <si>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</si>
  <si>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</si>
  <si>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</si>
  <si>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</si>
  <si>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</si>
  <si>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</si>
  <si>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</si>
  <si>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</si>
  <si>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</si>
  <si>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</si>
  <si>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</si>
  <si>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</si>
  <si>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</si>
  <si>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</si>
  <si>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</si>
  <si>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</si>
  <si>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</si>
  <si>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</si>
  <si>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</si>
  <si>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</si>
  <si>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</si>
  <si>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</si>
  <si>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</si>
  <si>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</si>
  <si>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</si>
  <si>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</si>
  <si>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</si>
  <si>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</si>
  <si>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</si>
  <si>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</si>
  <si>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</si>
  <si>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</si>
  <si>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</si>
  <si>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</si>
  <si>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</si>
  <si>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</si>
  <si>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</si>
  <si>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</si>
  <si>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</si>
  <si>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</si>
  <si>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</si>
  <si>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</si>
  <si>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</si>
  <si>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</si>
  <si>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</si>
  <si>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</si>
  <si>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</si>
  <si>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</si>
  <si>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</si>
  <si>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</si>
  <si>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</si>
  <si>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</si>
  <si>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</si>
  <si>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</si>
  <si>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</si>
  <si>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</si>
  <si>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</si>
  <si>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</si>
  <si>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</si>
  <si>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</si>
  <si>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</si>
  <si>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</si>
  <si>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</si>
  <si>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</si>
  <si>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</si>
  <si>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</si>
  <si>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</si>
  <si>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</si>
  <si>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</si>
  <si>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</si>
  <si>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</si>
  <si>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</si>
  <si>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</si>
  <si>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</si>
  <si>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</si>
  <si>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</si>
  <si>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</si>
  <si>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</si>
  <si>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</si>
  <si>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</si>
  <si>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</si>
  <si>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</si>
  <si>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</si>
  <si>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</si>
  <si>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</si>
  <si>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</si>
  <si>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</si>
  <si>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</si>
  <si>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</si>
  <si>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</si>
  <si>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</si>
  <si>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</si>
  <si>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</si>
  <si>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</si>
  <si>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</si>
  <si>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</si>
  <si>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</si>
  <si>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</si>
  <si>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</si>
  <si>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</si>
  <si>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</si>
  <si>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</si>
  <si>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</si>
  <si>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</si>
  <si>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</si>
  <si>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</si>
  <si>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</si>
  <si>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</si>
  <si>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</si>
  <si>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</si>
  <si>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</si>
  <si>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</si>
  <si>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</si>
  <si>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</si>
  <si>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</si>
  <si>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</si>
  <si>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</si>
  <si>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</si>
  <si>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</si>
  <si>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</si>
  <si>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</si>
  <si>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</si>
  <si>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</si>
  <si>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</si>
  <si>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</si>
  <si>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</si>
  <si>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</si>
  <si>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</si>
  <si>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</si>
  <si>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</si>
  <si>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</si>
  <si>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</si>
  <si>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</si>
  <si>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</si>
  <si>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</si>
  <si>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</si>
  <si>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</si>
  <si>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</si>
  <si>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</si>
  <si>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</si>
  <si>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</si>
  <si>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</si>
  <si>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</si>
  <si>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</si>
  <si>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</si>
  <si>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</si>
  <si>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</si>
  <si>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</si>
  <si>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</si>
  <si>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</si>
  <si>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</si>
  <si>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</si>
  <si>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</si>
  <si>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</si>
  <si>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</si>
  <si>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</si>
  <si>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</si>
  <si>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</si>
  <si>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</si>
  <si>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</si>
  <si>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</si>
  <si>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</si>
  <si>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</si>
  <si>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</si>
  <si>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</si>
  <si>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</si>
  <si>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</si>
  <si>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</si>
  <si>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</si>
  <si>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</si>
  <si>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</si>
  <si>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</si>
  <si>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</si>
  <si>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</si>
  <si>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</si>
  <si>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</si>
  <si>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</si>
  <si>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</si>
  <si>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</si>
  <si>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</si>
  <si>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</si>
  <si>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</si>
  <si>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</si>
  <si>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</si>
  <si>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</si>
  <si>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</si>
  <si>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</si>
  <si>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</si>
  <si>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</si>
  <si>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</si>
  <si>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</si>
  <si>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</si>
  <si>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</si>
  <si>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</si>
  <si>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</si>
  <si>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</si>
  <si>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</si>
  <si>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</si>
  <si>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</si>
  <si>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</si>
  <si>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</si>
  <si>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</si>
  <si>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</si>
  <si>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</si>
  <si>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</si>
  <si>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</si>
  <si>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</si>
  <si>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</si>
  <si>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</si>
  <si>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</si>
  <si>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</si>
  <si>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</si>
  <si>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</si>
  <si>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</si>
  <si>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</si>
  <si>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</si>
  <si>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</si>
  <si>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</si>
  <si>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</si>
  <si>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</si>
  <si>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</si>
  <si>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</si>
  <si>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</si>
  <si>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</si>
  <si>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</si>
  <si>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</si>
  <si>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</si>
  <si>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</si>
  <si>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</si>
  <si>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</si>
  <si>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</si>
  <si>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</si>
  <si>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</si>
  <si>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</si>
  <si>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</si>
  <si>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</si>
  <si>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</si>
  <si>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</si>
  <si>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</si>
  <si>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</si>
  <si>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</si>
  <si>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</si>
  <si>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</si>
  <si>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</si>
  <si>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</si>
  <si>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</si>
  <si>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</si>
  <si>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</si>
  <si>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</si>
  <si>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</si>
  <si>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</si>
  <si>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</si>
  <si>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</si>
  <si>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</si>
  <si>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</si>
  <si>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</si>
  <si>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</si>
  <si>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</si>
  <si>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</si>
  <si>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</si>
  <si>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</si>
  <si>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</si>
  <si>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</si>
  <si>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</si>
  <si>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</si>
  <si>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</si>
  <si>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</si>
  <si>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</si>
  <si>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</si>
  <si>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</si>
  <si>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</si>
  <si>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</si>
  <si>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</si>
  <si>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</si>
  <si>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</si>
  <si>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</si>
  <si>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</si>
  <si>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</si>
  <si>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</si>
  <si>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</si>
  <si>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</si>
  <si>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</si>
  <si>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</si>
  <si>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</si>
  <si>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</si>
  <si>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</si>
  <si>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</si>
  <si>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</si>
  <si>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</si>
  <si>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</si>
  <si>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</si>
  <si>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</si>
  <si>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</si>
  <si>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</si>
  <si>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</si>
  <si>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</si>
  <si>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</si>
  <si>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</si>
  <si>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</si>
  <si>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</si>
  <si>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</si>
  <si>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</si>
  <si>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</si>
  <si>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</si>
  <si>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</si>
  <si>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</si>
  <si>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</si>
  <si>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</si>
  <si>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</si>
  <si>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</si>
  <si>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</si>
  <si>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</si>
  <si>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</si>
  <si>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</si>
  <si>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</si>
  <si>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</si>
  <si>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</si>
  <si>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</si>
  <si>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</si>
  <si>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</si>
  <si>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</si>
  <si>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</si>
  <si>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</si>
  <si>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</si>
  <si>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</si>
  <si>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</si>
  <si>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</si>
  <si>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</si>
  <si>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</si>
  <si>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</si>
  <si>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</si>
  <si>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</si>
  <si>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</si>
  <si>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</si>
  <si>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</si>
  <si>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</si>
  <si>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</si>
  <si>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</si>
  <si>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</si>
  <si>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</si>
  <si>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</si>
  <si>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</si>
  <si>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</si>
  <si>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</si>
  <si>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</si>
  <si>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</si>
  <si>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</si>
  <si>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</si>
  <si>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</si>
  <si>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</si>
  <si>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</si>
  <si>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</si>
  <si>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</si>
  <si>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</si>
  <si>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</si>
  <si>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</si>
  <si>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</si>
  <si>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</si>
  <si>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</si>
  <si>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</si>
  <si>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</si>
  <si>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</si>
  <si>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</si>
  <si>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</si>
  <si>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</si>
  <si>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</si>
  <si>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</si>
  <si>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</si>
  <si>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</si>
  <si>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</si>
  <si>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</si>
  <si>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</si>
  <si>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</si>
  <si>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</si>
  <si>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</si>
  <si>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</si>
  <si>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</si>
  <si>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</si>
  <si>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</si>
  <si>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</si>
  <si>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</si>
  <si>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</si>
  <si>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</si>
  <si>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</si>
  <si>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</si>
  <si>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</si>
  <si>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</si>
  <si>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</si>
  <si>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</si>
  <si>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</si>
  <si>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</si>
  <si>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</si>
  <si>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</si>
  <si>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</si>
  <si>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</si>
  <si>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</si>
  <si>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</si>
  <si>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</si>
  <si>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</si>
  <si>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</si>
  <si>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</si>
  <si>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</si>
  <si>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</si>
  <si>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</si>
  <si>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</si>
  <si>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</si>
  <si>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</si>
  <si>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</si>
  <si>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</si>
  <si>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</si>
  <si>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</si>
  <si>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</si>
  <si>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</si>
  <si>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</si>
  <si>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</si>
  <si>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</si>
  <si>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</si>
  <si>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</si>
  <si>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</si>
  <si>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</si>
  <si>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</si>
  <si>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</si>
  <si>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</si>
  <si>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</si>
  <si>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</si>
  <si>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</si>
  <si>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</si>
  <si>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</si>
  <si>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</si>
  <si>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</si>
  <si>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</si>
  <si>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</si>
  <si>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</si>
  <si>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</si>
  <si>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</si>
  <si>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</si>
  <si>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</si>
  <si>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</si>
  <si>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</si>
  <si>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</si>
  <si>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</si>
  <si>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</si>
  <si>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</si>
  <si>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</si>
  <si>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</si>
  <si>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</si>
  <si>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</si>
  <si>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</si>
  <si>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</si>
  <si>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</si>
  <si>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</si>
  <si>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</si>
  <si>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</si>
  <si>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</si>
  <si>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</si>
  <si>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</si>
  <si>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</si>
  <si>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</si>
  <si>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</si>
  <si>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</si>
  <si>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</si>
  <si>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</si>
  <si>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</si>
  <si>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</si>
  <si>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</si>
  <si>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</si>
  <si>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</si>
  <si>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</si>
  <si>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</si>
  <si>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</si>
  <si>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</si>
  <si>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</si>
  <si>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</si>
  <si>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</si>
  <si>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</si>
  <si>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</si>
  <si>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</si>
  <si>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</si>
  <si>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</si>
  <si>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</si>
  <si>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</si>
  <si>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</si>
  <si>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</si>
  <si>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</si>
  <si>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</si>
  <si>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</si>
  <si>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</si>
  <si>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</si>
  <si>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</si>
  <si>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</si>
  <si>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</si>
  <si>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</si>
  <si>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</si>
  <si>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</si>
  <si>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</si>
  <si>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</si>
  <si>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</si>
  <si>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</si>
  <si>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</si>
  <si>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</si>
  <si>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</si>
  <si>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</si>
  <si>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</si>
  <si>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</si>
  <si>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</si>
  <si>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</si>
  <si>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</si>
  <si>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</si>
  <si>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</si>
  <si>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</si>
  <si>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</si>
  <si>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</si>
  <si>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</si>
  <si>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</si>
  <si>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</si>
  <si>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</si>
  <si>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</si>
  <si>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</si>
  <si>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</si>
  <si>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</si>
  <si>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</si>
  <si>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</si>
  <si>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</si>
  <si>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</si>
  <si>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</si>
  <si>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</si>
  <si>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</si>
  <si>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</si>
  <si>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</si>
  <si>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</si>
  <si>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</si>
  <si>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</si>
  <si>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</si>
  <si>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</si>
  <si>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</si>
  <si>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</si>
  <si>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</si>
  <si>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</si>
  <si>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</si>
  <si>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</si>
  <si>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</si>
  <si>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</si>
  <si>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</si>
  <si>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</si>
  <si>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</si>
  <si>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</si>
  <si>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</si>
  <si>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</si>
  <si>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</si>
  <si>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</si>
  <si>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</si>
  <si>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</si>
  <si>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</si>
  <si>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</si>
  <si>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</si>
  <si>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</si>
  <si>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</si>
  <si>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</si>
  <si>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</si>
  <si>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</si>
  <si>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</si>
  <si>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</si>
  <si>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</si>
  <si>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</si>
  <si>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</si>
  <si>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</si>
  <si>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</si>
  <si>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</si>
  <si>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</si>
  <si>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</si>
  <si>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</si>
  <si>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</si>
  <si>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</si>
  <si>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</si>
  <si>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</si>
  <si>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</si>
  <si>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</si>
  <si>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</si>
  <si>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</si>
  <si>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</si>
  <si>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</si>
  <si>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</si>
  <si>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</si>
  <si>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</si>
  <si>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</si>
  <si>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</si>
  <si>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</si>
  <si>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</si>
  <si>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</si>
  <si>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</si>
  <si>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</si>
  <si>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</si>
  <si>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</si>
  <si>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</si>
  <si>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</si>
  <si>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</si>
  <si>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</si>
  <si>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</si>
  <si>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</si>
  <si>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</si>
  <si>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</si>
  <si>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</si>
  <si>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</si>
  <si>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</si>
  <si>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</si>
  <si>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</si>
  <si>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</si>
  <si>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</si>
  <si>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</si>
  <si>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</si>
  <si>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</si>
  <si>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</si>
  <si>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</si>
  <si>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</si>
  <si>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</si>
  <si>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</si>
  <si>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</si>
  <si>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</si>
  <si>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</si>
  <si>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</si>
  <si>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</si>
  <si>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</si>
  <si>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</si>
  <si>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</si>
  <si>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</si>
  <si>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</si>
  <si>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</si>
  <si>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</si>
  <si>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</si>
  <si>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</si>
  <si>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</si>
  <si>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</si>
  <si>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</si>
  <si>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</si>
  <si>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</si>
  <si>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</si>
  <si>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</si>
  <si>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</si>
  <si>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</si>
  <si>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</si>
  <si>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</si>
  <si>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</si>
  <si>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</si>
  <si>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</si>
  <si>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</si>
  <si>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</si>
  <si>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</si>
  <si>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</si>
  <si>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</si>
  <si>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</si>
  <si>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</si>
  <si>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</si>
  <si>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</si>
  <si>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</si>
  <si>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</si>
  <si>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</si>
  <si>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</si>
  <si>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</si>
  <si>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</si>
  <si>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</si>
  <si>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</si>
  <si>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</si>
  <si>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</si>
  <si>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</si>
  <si>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</si>
  <si>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</si>
  <si>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</si>
  <si>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</si>
  <si>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</si>
  <si>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</si>
  <si>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</si>
  <si>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</si>
  <si>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</si>
  <si>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</si>
  <si>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</si>
  <si>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</si>
  <si>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</si>
  <si>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</si>
  <si>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</si>
  <si>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</si>
  <si>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</si>
  <si>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</si>
  <si>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</si>
  <si>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</si>
  <si>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</si>
  <si>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</si>
  <si>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</si>
  <si>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</si>
  <si>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</si>
  <si>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</si>
  <si>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</si>
  <si>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</si>
  <si>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</si>
  <si>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</si>
  <si>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</si>
  <si>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</si>
  <si>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</si>
  <si>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</si>
  <si>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</si>
  <si>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</si>
  <si>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</si>
  <si>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</si>
  <si>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</si>
  <si>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</si>
  <si>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</si>
  <si>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</si>
  <si>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</si>
  <si>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</si>
  <si>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</si>
  <si>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</si>
  <si>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</si>
  <si>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</si>
  <si>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</si>
  <si>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</si>
  <si>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</si>
  <si>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</si>
  <si>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</si>
  <si>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</si>
  <si>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</si>
  <si>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</si>
  <si>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</si>
  <si>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</si>
  <si>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</si>
  <si>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</si>
  <si>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</si>
  <si>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</si>
  <si>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</si>
  <si>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</si>
  <si>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</si>
  <si>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</si>
  <si>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</si>
  <si>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</si>
  <si>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</si>
  <si>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</si>
  <si>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</si>
  <si>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</si>
  <si>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</si>
  <si>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</si>
  <si>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</si>
  <si>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</si>
  <si>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</si>
  <si>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</si>
  <si>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</si>
  <si>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</si>
  <si>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</si>
  <si>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</si>
  <si>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</si>
  <si>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</si>
  <si>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</si>
  <si>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</si>
  <si>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</si>
  <si>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</si>
  <si>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</si>
  <si>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</si>
  <si>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</si>
  <si>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</si>
  <si>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</si>
  <si>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</si>
  <si>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</si>
  <si>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</si>
  <si>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</si>
  <si>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</si>
  <si>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</si>
  <si>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</si>
  <si>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</si>
  <si>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</si>
  <si>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</si>
  <si>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</si>
  <si>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</si>
  <si>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</si>
  <si>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</si>
  <si>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</si>
  <si>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</si>
  <si>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</si>
  <si>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</si>
  <si>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</si>
  <si>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</si>
  <si>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</si>
  <si>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</si>
  <si>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</si>
  <si>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</si>
  <si>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</si>
  <si>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</si>
  <si>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</si>
  <si>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</si>
  <si>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</si>
  <si>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</si>
  <si>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</si>
  <si>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</si>
  <si>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</si>
  <si>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</si>
  <si>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</si>
  <si>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</si>
  <si>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</si>
  <si>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</si>
  <si>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</si>
  <si>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</si>
  <si>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</si>
  <si>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</si>
  <si>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</si>
  <si>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</si>
  <si>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</si>
  <si>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</si>
  <si>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</si>
  <si>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</si>
  <si>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</si>
  <si>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</si>
  <si>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</si>
  <si>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</si>
  <si>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</si>
  <si>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</si>
  <si>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</si>
  <si>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</si>
  <si>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</si>
  <si>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</si>
  <si>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</si>
  <si>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</si>
  <si>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</si>
  <si>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</si>
  <si>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</si>
  <si>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</si>
  <si>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</si>
  <si>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</si>
  <si>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</si>
  <si>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</si>
  <si>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</si>
  <si>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</si>
  <si>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</si>
  <si>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</si>
  <si>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</si>
  <si>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</si>
  <si>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</si>
  <si>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</si>
  <si>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</si>
  <si>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</si>
  <si>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</si>
  <si>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</si>
  <si>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</si>
  <si>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</si>
  <si>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</si>
  <si>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</si>
  <si>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</si>
  <si>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</si>
  <si>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</si>
  <si>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</si>
  <si>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</si>
  <si>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</si>
  <si>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</si>
  <si>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</si>
  <si>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</si>
  <si>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</si>
  <si>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</si>
  <si>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</si>
  <si>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</si>
  <si>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</si>
  <si>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</si>
  <si>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</si>
  <si>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</si>
  <si>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</si>
  <si>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</si>
  <si>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</si>
  <si>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</si>
  <si>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</si>
  <si>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</si>
  <si>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</si>
  <si>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</si>
  <si>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</si>
  <si>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</si>
  <si>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</si>
  <si>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</si>
  <si>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</si>
  <si>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</si>
  <si>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</si>
  <si>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</si>
  <si>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</si>
  <si>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</si>
  <si>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</si>
  <si>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</si>
  <si>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</si>
  <si>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</si>
  <si>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</si>
  <si>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</si>
  <si>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</si>
  <si>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</si>
  <si>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</si>
  <si>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</si>
  <si>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</si>
  <si>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</si>
  <si>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</si>
  <si>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</si>
  <si>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</si>
  <si>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</si>
  <si>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</si>
  <si>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</si>
  <si>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</si>
  <si>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</si>
  <si>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</si>
  <si>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</si>
  <si>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</si>
  <si>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</si>
  <si>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</si>
  <si>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</si>
  <si>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</si>
  <si>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</si>
  <si>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</si>
  <si>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</si>
  <si>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</si>
  <si>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</si>
  <si>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</si>
  <si>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</si>
  <si>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</si>
  <si>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</si>
  <si>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</si>
  <si>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</si>
  <si>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</si>
  <si>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</si>
  <si>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</si>
  <si>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</si>
  <si>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</si>
  <si>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</si>
  <si>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</si>
  <si>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</si>
  <si>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</si>
  <si>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</si>
  <si>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</si>
  <si>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</si>
  <si>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</si>
  <si>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</si>
  <si>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</si>
  <si>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</si>
  <si>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</si>
  <si>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</si>
  <si>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</si>
  <si>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</si>
  <si>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</si>
  <si>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</si>
  <si>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</si>
  <si>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</si>
  <si>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</si>
  <si>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</si>
  <si>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</si>
  <si>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</si>
  <si>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</si>
  <si>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</si>
  <si>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</si>
  <si>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</si>
  <si>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</si>
  <si>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</si>
  <si>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</si>
  <si>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</si>
  <si>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</si>
  <si>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</si>
  <si>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</si>
  <si>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</si>
  <si>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</si>
  <si>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</si>
  <si>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</si>
  <si>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</si>
  <si>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</si>
  <si>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</si>
  <si>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</si>
  <si>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</si>
  <si>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</si>
  <si>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</si>
  <si>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</si>
  <si>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</si>
  <si>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</si>
  <si>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</si>
  <si>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</si>
  <si>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</si>
  <si>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</si>
  <si>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</si>
  <si>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</si>
  <si>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</si>
  <si>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</si>
  <si>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</si>
  <si>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</si>
  <si>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</si>
  <si>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</si>
  <si>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</si>
  <si>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</si>
  <si>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</si>
  <si>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</si>
  <si>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</si>
  <si>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</si>
  <si>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</si>
  <si>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</si>
  <si>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</si>
  <si>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</si>
  <si>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</si>
  <si>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</si>
  <si>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</si>
  <si>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</si>
  <si>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</si>
  <si>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</si>
  <si>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</si>
  <si>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</si>
  <si>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</si>
  <si>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</si>
  <si>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</si>
  <si>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</si>
  <si>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</si>
  <si>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</si>
  <si>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</si>
  <si>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</si>
  <si>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</si>
  <si>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</si>
  <si>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</si>
  <si>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</si>
  <si>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</si>
  <si>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</si>
  <si>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</si>
  <si>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</si>
  <si>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</si>
  <si>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</si>
  <si>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</si>
  <si>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</si>
  <si>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</si>
  <si>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</si>
  <si>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</si>
  <si>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</si>
  <si>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</si>
  <si>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</si>
  <si>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</si>
  <si>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</si>
  <si>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</si>
  <si>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</si>
  <si>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</si>
  <si>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</si>
  <si>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</si>
  <si>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</si>
  <si>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</si>
  <si>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</si>
  <si>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</si>
  <si>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</si>
  <si>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</si>
  <si>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</si>
  <si>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</si>
  <si>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</si>
  <si>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</si>
  <si>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</si>
  <si>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</si>
  <si>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</si>
  <si>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</si>
  <si>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</si>
  <si>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</si>
  <si>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</si>
  <si>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</si>
  <si>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</si>
  <si>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</si>
  <si>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</si>
  <si>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</si>
  <si>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</si>
  <si>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</si>
  <si>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</si>
  <si>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</si>
  <si>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</si>
  <si>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</si>
  <si>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</si>
  <si>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</si>
  <si>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</si>
  <si>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</si>
  <si>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</si>
  <si>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</si>
  <si>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</si>
  <si>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</si>
  <si>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</si>
  <si>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</si>
  <si>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</si>
  <si>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</si>
  <si>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</si>
  <si>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</si>
  <si>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</si>
  <si>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</si>
  <si>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</si>
  <si>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</si>
  <si>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</si>
  <si>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</si>
  <si>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</si>
  <si>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</si>
  <si>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</si>
  <si>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</si>
  <si>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</si>
  <si>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</si>
  <si>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</si>
  <si>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</si>
  <si>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</si>
  <si>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</si>
  <si>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</si>
  <si>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</si>
  <si>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</si>
  <si>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</si>
  <si>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</si>
  <si>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</si>
  <si>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</si>
  <si>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</si>
  <si>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</si>
  <si>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</si>
  <si>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</si>
  <si>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</si>
  <si>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</si>
  <si>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</si>
  <si>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</si>
  <si>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</si>
  <si>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</si>
  <si>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</si>
  <si>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</si>
  <si>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</si>
  <si>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</si>
  <si>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</si>
  <si>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</si>
  <si>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</si>
  <si>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</si>
  <si>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</si>
  <si>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</si>
  <si>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</si>
  <si>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</si>
  <si>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</si>
  <si>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</si>
  <si>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</si>
  <si>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</si>
  <si>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</si>
  <si>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</si>
  <si>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</si>
  <si>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</si>
  <si>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</si>
  <si>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</si>
  <si>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</si>
  <si>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</si>
  <si>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</si>
  <si>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</si>
  <si>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</si>
  <si>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</si>
  <si>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</si>
  <si>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</si>
  <si>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</si>
  <si>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</si>
  <si>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</si>
  <si>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</si>
  <si>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</si>
  <si>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</si>
  <si>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</si>
  <si>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</si>
  <si>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</si>
  <si>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</si>
  <si>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</si>
  <si>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</si>
  <si>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</si>
  <si>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</si>
  <si>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</si>
  <si>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</si>
  <si>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</si>
  <si>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</si>
  <si>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</si>
  <si>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</si>
  <si>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</si>
  <si>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</si>
  <si>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</si>
  <si>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</si>
  <si>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</si>
  <si>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</si>
  <si>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</si>
  <si>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</si>
  <si>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</si>
  <si>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</si>
  <si>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</si>
  <si>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</si>
  <si>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</si>
  <si>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</si>
  <si>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</si>
  <si>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</si>
  <si>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</si>
  <si>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</si>
  <si>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</si>
  <si>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</si>
  <si>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</si>
  <si>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</si>
  <si>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</si>
  <si>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</si>
  <si>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</si>
  <si>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</si>
  <si>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</si>
  <si>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</si>
  <si>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</si>
  <si>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</si>
  <si>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</si>
  <si>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</si>
  <si>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</si>
  <si>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</si>
  <si>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</si>
  <si>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</si>
  <si>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</si>
  <si>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</si>
  <si>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</si>
  <si>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</si>
  <si>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</si>
  <si>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</si>
  <si>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</si>
  <si>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</si>
  <si>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</si>
  <si>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</si>
  <si>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</si>
  <si>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</si>
  <si>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</si>
  <si>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</si>
  <si>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</si>
  <si>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</si>
  <si>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</si>
  <si>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</si>
  <si>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</si>
  <si>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</si>
  <si>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</si>
  <si>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</si>
  <si>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</si>
  <si>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</si>
  <si>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</si>
  <si>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</si>
  <si>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</si>
  <si>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</si>
  <si>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</si>
  <si>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</si>
  <si>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</si>
  <si>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</si>
  <si>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</si>
  <si>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</si>
  <si>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</si>
  <si>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</si>
  <si>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</si>
  <si>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</si>
  <si>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</si>
  <si>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</si>
  <si>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</si>
  <si>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</si>
  <si>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</si>
  <si>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</si>
  <si>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</si>
  <si>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</si>
  <si>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</si>
  <si>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</si>
  <si>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</si>
  <si>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</si>
  <si>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</si>
  <si>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</si>
  <si>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</si>
  <si>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</si>
  <si>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</si>
  <si>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</si>
  <si>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</si>
  <si>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</si>
  <si>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</si>
  <si>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</si>
  <si>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</si>
  <si>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</si>
  <si>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</si>
  <si>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</si>
  <si>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</si>
  <si>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</si>
  <si>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</si>
  <si>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</si>
  <si>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</si>
  <si>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</si>
  <si>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</si>
  <si>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</si>
  <si>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</si>
  <si>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</si>
  <si>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</si>
  <si>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</si>
  <si>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</si>
  <si>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</si>
  <si>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</si>
  <si>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</si>
  <si>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</si>
  <si>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</si>
  <si>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</si>
  <si>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</si>
  <si>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</si>
  <si>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</si>
  <si>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</si>
  <si>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</si>
  <si>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</si>
  <si>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</si>
  <si>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</si>
  <si>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</si>
  <si>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</si>
  <si>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</si>
  <si>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</si>
  <si>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</si>
  <si>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</si>
  <si>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</si>
  <si>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</si>
  <si>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</si>
  <si>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</si>
  <si>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</si>
  <si>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</si>
  <si>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</si>
  <si>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</si>
  <si>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</si>
  <si>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</si>
  <si>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</si>
  <si>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</si>
  <si>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</si>
  <si>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</si>
  <si>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</si>
  <si>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</si>
  <si>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</si>
  <si>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</si>
  <si>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</si>
  <si>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</si>
  <si>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</si>
  <si>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</si>
  <si>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</si>
  <si>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</si>
  <si>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</si>
  <si>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</si>
  <si>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</si>
  <si>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</si>
  <si>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</si>
  <si>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</si>
  <si>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</si>
  <si>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</si>
  <si>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</si>
  <si>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</si>
  <si>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</si>
  <si>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</si>
  <si>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</si>
  <si>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</si>
  <si>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</si>
  <si>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</si>
  <si>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</si>
  <si>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</si>
  <si>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</si>
  <si>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</si>
  <si>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</si>
  <si>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</si>
  <si>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</si>
  <si>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</si>
  <si>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</si>
  <si>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</si>
  <si>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</si>
  <si>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</si>
  <si>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</si>
  <si>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</si>
  <si>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</si>
  <si>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</si>
  <si>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</si>
  <si>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</si>
  <si>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</si>
  <si>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</si>
  <si>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</si>
  <si>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</si>
  <si>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</si>
  <si>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</si>
  <si>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</si>
  <si>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</si>
  <si>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</si>
  <si>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</si>
  <si>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</si>
  <si>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</si>
  <si>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</si>
  <si>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</si>
  <si>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</si>
  <si>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</si>
  <si>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</si>
  <si>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</si>
  <si>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</si>
  <si>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</si>
  <si>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</si>
  <si>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</si>
  <si>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</si>
  <si>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</si>
  <si>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</si>
  <si>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</si>
  <si>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</si>
  <si>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</si>
  <si>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</si>
  <si>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</si>
  <si>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</si>
  <si>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</si>
  <si>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</si>
  <si>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</si>
  <si>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</si>
  <si>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</si>
  <si>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</si>
  <si>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</si>
  <si>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</si>
  <si>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</si>
  <si>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</si>
  <si>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</si>
  <si>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</si>
  <si>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</si>
  <si>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</si>
  <si>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</si>
  <si>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</si>
  <si>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</si>
  <si>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</si>
  <si>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</si>
  <si>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</si>
  <si>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</si>
  <si>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</si>
  <si>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</si>
  <si>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</si>
  <si>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</si>
  <si>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</si>
  <si>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</si>
  <si>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</si>
  <si>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</si>
  <si>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</si>
  <si>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</si>
  <si>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</si>
  <si>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</si>
  <si>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</si>
  <si>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</si>
  <si>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</si>
  <si>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</si>
  <si>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</si>
  <si>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</si>
  <si>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</si>
  <si>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</si>
  <si>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</si>
  <si>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</si>
  <si>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</si>
  <si>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</si>
  <si>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</si>
  <si>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</si>
  <si>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</si>
  <si>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</si>
  <si>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</si>
  <si>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</si>
  <si>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</si>
  <si>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</si>
  <si>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</si>
  <si>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</si>
  <si>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</si>
  <si>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</si>
  <si>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</si>
  <si>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</si>
  <si>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</si>
  <si>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</si>
  <si>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</si>
  <si>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</si>
  <si>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</si>
  <si>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</si>
  <si>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</si>
  <si>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</si>
  <si>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</si>
  <si>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</si>
  <si>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</si>
  <si>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</si>
  <si>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</si>
  <si>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</si>
  <si>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</si>
  <si>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</si>
  <si>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</si>
  <si>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</si>
  <si>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</si>
  <si>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</si>
  <si>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</si>
  <si>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</si>
  <si>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</si>
  <si>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</si>
  <si>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</si>
  <si>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</si>
  <si>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</si>
  <si>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</si>
  <si>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</si>
  <si>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</si>
  <si>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</si>
  <si>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</si>
  <si>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</si>
  <si>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</si>
  <si>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</si>
  <si>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</si>
  <si>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</si>
  <si>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</si>
  <si>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</si>
  <si>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</si>
  <si>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</si>
  <si>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</si>
  <si>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</si>
  <si>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</si>
  <si>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</si>
  <si>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</si>
  <si>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</si>
  <si>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</si>
  <si>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</si>
  <si>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</si>
  <si>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</si>
  <si>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</si>
  <si>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</si>
  <si>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</si>
  <si>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</si>
  <si>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</si>
  <si>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</si>
  <si>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</si>
  <si>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</si>
  <si>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</si>
  <si>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</si>
  <si>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</si>
  <si>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</si>
  <si>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</si>
  <si>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</si>
  <si>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</si>
  <si>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</si>
  <si>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</si>
  <si>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</si>
  <si>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</si>
  <si>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</si>
  <si>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</si>
  <si>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</si>
  <si>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</si>
  <si>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</si>
  <si>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</si>
  <si>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</si>
  <si>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</si>
  <si>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</si>
  <si>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</si>
  <si>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</si>
  <si>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</si>
  <si>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</si>
  <si>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</si>
  <si>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</si>
  <si>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</si>
  <si>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</si>
  <si>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</si>
  <si>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</si>
  <si>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</si>
  <si>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</si>
  <si>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</si>
  <si>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</si>
  <si>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</si>
  <si>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</si>
  <si>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</si>
  <si>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</si>
  <si>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</si>
  <si>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</si>
  <si>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</si>
  <si>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</si>
  <si>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</si>
  <si>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</si>
  <si>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</si>
  <si>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</si>
  <si>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</si>
  <si>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</si>
  <si>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</si>
  <si>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</si>
  <si>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</si>
  <si>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</si>
  <si>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</si>
  <si>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</si>
  <si>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</si>
  <si>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</si>
  <si>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</si>
  <si>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</si>
  <si>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</si>
  <si>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</si>
  <si>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</si>
  <si>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</si>
  <si>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</si>
  <si>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</si>
  <si>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</si>
  <si>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</si>
  <si>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</si>
  <si>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</si>
  <si>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</si>
  <si>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</si>
  <si>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</si>
  <si>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</si>
  <si>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</si>
  <si>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</si>
  <si>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</si>
  <si>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</si>
  <si>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</si>
  <si>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</si>
  <si>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</si>
  <si>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</si>
  <si>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</si>
  <si>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</si>
  <si>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</si>
  <si>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</si>
  <si>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</si>
  <si>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</si>
  <si>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</si>
  <si>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</si>
  <si>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</si>
  <si>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</si>
  <si>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</si>
  <si>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</si>
  <si>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</si>
  <si>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</si>
  <si>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</si>
  <si>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</si>
  <si>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</si>
  <si>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</si>
  <si>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</si>
  <si>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</si>
  <si>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</si>
  <si>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</si>
  <si>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</si>
  <si>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</si>
  <si>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</si>
  <si>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</si>
  <si>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</si>
  <si>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</si>
  <si>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</si>
  <si>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</si>
  <si>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</si>
  <si>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</si>
  <si>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</si>
  <si>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</si>
  <si>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</si>
  <si>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</si>
  <si>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</si>
  <si>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</si>
  <si>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</si>
  <si>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</si>
  <si>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</si>
  <si>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</si>
  <si>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</si>
  <si>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</si>
  <si>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</si>
  <si>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</si>
  <si>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</si>
  <si>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</si>
  <si>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</si>
  <si>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</si>
  <si>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</si>
  <si>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</si>
  <si>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</si>
  <si>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</si>
  <si>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</si>
  <si>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</si>
  <si>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</si>
  <si>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</si>
  <si>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</si>
  <si>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</si>
  <si>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</si>
  <si>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</si>
  <si>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</si>
  <si>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</si>
  <si>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</si>
  <si>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</si>
  <si>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</si>
  <si>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</si>
  <si>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</si>
  <si>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</si>
  <si>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</si>
  <si>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</si>
  <si>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</si>
  <si>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</si>
  <si>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</si>
  <si>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</si>
  <si>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</si>
  <si>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</si>
  <si>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</si>
  <si>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</si>
  <si>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</si>
  <si>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</si>
  <si>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</si>
  <si>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</si>
  <si>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</si>
  <si>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</si>
  <si>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</si>
  <si>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</si>
  <si>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</si>
  <si>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</si>
  <si>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</si>
  <si>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</si>
  <si>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</si>
  <si>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</si>
  <si>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</si>
  <si>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</si>
  <si>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</si>
  <si>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</si>
  <si>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</si>
  <si>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</si>
  <si>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</si>
  <si>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</si>
  <si>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</si>
  <si>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</si>
  <si>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</si>
  <si>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</si>
  <si>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</si>
  <si>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</si>
  <si>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</si>
  <si>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</si>
  <si>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</si>
  <si>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</si>
  <si>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</si>
  <si>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</si>
  <si>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</si>
  <si>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</si>
  <si>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</si>
  <si>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</si>
  <si>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</si>
  <si>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</si>
  <si>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</si>
  <si>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</si>
  <si>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</si>
  <si>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</si>
  <si>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</si>
  <si>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</si>
  <si>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</si>
  <si>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</si>
  <si>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</si>
  <si>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</si>
  <si>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</si>
  <si>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</si>
  <si>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</si>
  <si>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</si>
  <si>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</si>
  <si>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</si>
  <si>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</si>
  <si>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</si>
  <si>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</si>
  <si>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</si>
  <si>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</si>
  <si>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</si>
  <si>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</si>
  <si>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</si>
  <si>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</si>
  <si>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</si>
  <si>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</si>
  <si>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</si>
  <si>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</si>
  <si>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</si>
  <si>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</si>
  <si>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</si>
  <si>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</si>
  <si>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</si>
  <si>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</si>
  <si>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</si>
  <si>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</si>
  <si>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</si>
  <si>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</si>
  <si>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</si>
  <si>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</si>
  <si>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</si>
  <si>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</si>
  <si>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</si>
  <si>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</si>
  <si>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</si>
  <si>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</si>
  <si>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</si>
  <si>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</si>
  <si>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</si>
  <si>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</si>
  <si>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</si>
  <si>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</si>
  <si>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</si>
  <si>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</si>
  <si>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</si>
  <si>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</si>
  <si>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</si>
  <si>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</si>
  <si>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</si>
  <si>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</si>
  <si>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</si>
  <si>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</si>
  <si>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</si>
  <si>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</si>
  <si>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</si>
  <si>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</si>
  <si>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</si>
  <si>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</si>
  <si>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</si>
  <si>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</si>
  <si>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</si>
  <si>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</si>
  <si>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</si>
  <si>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</si>
  <si>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</si>
  <si>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</si>
  <si>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</si>
  <si>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</si>
  <si>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</si>
  <si>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</si>
  <si>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</si>
  <si>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</si>
  <si>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</si>
  <si>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</si>
  <si>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</si>
  <si>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</si>
  <si>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</si>
  <si>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</si>
  <si>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</si>
  <si>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</si>
  <si>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</si>
  <si>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</si>
  <si>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</si>
  <si>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</si>
  <si>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</si>
  <si>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</si>
  <si>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</si>
  <si>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</si>
  <si>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</si>
  <si>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</si>
  <si>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</si>
  <si>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</si>
  <si>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</si>
  <si>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</si>
  <si>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</si>
  <si>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</si>
  <si>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</si>
  <si>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</si>
  <si>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</si>
  <si>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</si>
  <si>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</si>
  <si>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</si>
  <si>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</si>
  <si>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</si>
  <si>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</si>
  <si>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</si>
  <si>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</si>
  <si>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</si>
  <si>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</si>
  <si>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</si>
  <si>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</si>
  <si>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</si>
  <si>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</si>
  <si>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</si>
  <si>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</si>
  <si>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</si>
  <si>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</si>
  <si>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</si>
  <si>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</si>
  <si>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</si>
  <si>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</si>
  <si>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</si>
  <si>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</si>
  <si>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</si>
  <si>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</si>
  <si>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</si>
  <si>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</si>
  <si>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</si>
  <si>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</si>
  <si>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</si>
  <si>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</si>
  <si>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</si>
  <si>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</si>
  <si>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</si>
  <si>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</si>
  <si>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</si>
  <si>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</si>
  <si>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</si>
  <si>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</si>
  <si>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</si>
  <si>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</si>
  <si>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</si>
  <si>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</si>
  <si>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</si>
  <si>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</si>
  <si>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</si>
  <si>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</si>
  <si>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</si>
  <si>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</si>
  <si>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</si>
  <si>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</si>
  <si>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</si>
  <si>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</si>
  <si>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</si>
  <si>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</si>
  <si>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</si>
  <si>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</si>
  <si>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</si>
  <si>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</si>
  <si>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</si>
  <si>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</si>
  <si>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</si>
  <si>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</si>
  <si>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</si>
  <si>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</si>
  <si>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</si>
  <si>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</si>
  <si>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</si>
  <si>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</si>
  <si>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</si>
  <si>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</si>
  <si>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</si>
  <si>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</si>
  <si>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</si>
  <si>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</si>
  <si>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</si>
  <si>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</si>
  <si>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</si>
  <si>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</si>
  <si>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</si>
  <si>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</si>
  <si>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</si>
  <si>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</si>
  <si>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</si>
  <si>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</si>
  <si>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</si>
  <si>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</si>
  <si>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</si>
  <si>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</si>
  <si>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</si>
  <si>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</si>
  <si>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</si>
  <si>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</si>
  <si>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</si>
  <si>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</si>
  <si>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</si>
  <si>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</si>
  <si>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</si>
  <si>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</si>
  <si>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</si>
  <si>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</si>
  <si>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</si>
  <si>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</si>
  <si>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</si>
  <si>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</si>
  <si>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</si>
  <si>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</si>
  <si>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</si>
  <si>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</si>
  <si>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</si>
  <si>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</si>
  <si>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</si>
  <si>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</si>
  <si>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</si>
  <si>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</si>
  <si>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</si>
  <si>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</si>
  <si>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</si>
  <si>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</si>
  <si>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</si>
  <si>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</si>
  <si>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</si>
  <si>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</si>
  <si>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</si>
  <si>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</si>
  <si>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</si>
  <si>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</si>
  <si>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</si>
  <si>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</si>
  <si>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</si>
  <si>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</si>
  <si>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</si>
  <si>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</si>
  <si>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</si>
  <si>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</si>
  <si>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</si>
  <si>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</si>
  <si>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</si>
  <si>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</si>
  <si>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</si>
  <si>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</si>
  <si>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</si>
  <si>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</si>
  <si>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</si>
  <si>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</si>
  <si>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</si>
  <si>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</si>
  <si>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</si>
  <si>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</si>
  <si>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</si>
  <si>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</si>
  <si>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</si>
  <si>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</si>
  <si>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</si>
  <si>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</si>
  <si>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</si>
  <si>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</si>
  <si>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</si>
  <si>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</si>
  <si>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</si>
  <si>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</si>
  <si>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</si>
  <si>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</si>
  <si>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</si>
  <si>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</si>
  <si>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</si>
  <si>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</si>
  <si>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</si>
  <si>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</si>
  <si>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</si>
  <si>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</si>
  <si>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</si>
  <si>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</si>
  <si>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</si>
  <si>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</si>
  <si>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</si>
  <si>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</si>
  <si>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</si>
  <si>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</si>
  <si>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</si>
  <si>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</si>
  <si>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</si>
  <si>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</si>
  <si>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</si>
  <si>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</si>
  <si>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</si>
  <si>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</si>
  <si>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</si>
  <si>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</si>
  <si>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</si>
  <si>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</si>
  <si>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</si>
  <si>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</si>
  <si>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</si>
  <si>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</si>
  <si>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</si>
  <si>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</si>
  <si>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</si>
  <si>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</si>
  <si>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</si>
  <si>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</si>
  <si>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</si>
  <si>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</si>
  <si>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</si>
  <si>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</si>
  <si>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</si>
  <si>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</si>
  <si>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</si>
  <si>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</si>
  <si>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</si>
  <si>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</si>
  <si>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</si>
  <si>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</si>
  <si>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</si>
  <si>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</si>
  <si>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</si>
  <si>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</si>
  <si>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</si>
  <si>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</si>
  <si>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</si>
  <si>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</si>
  <si>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</si>
  <si>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</si>
  <si>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</si>
  <si>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</si>
  <si>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</si>
  <si>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</si>
  <si>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</si>
  <si>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</si>
  <si>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</si>
  <si>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</si>
  <si>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</si>
  <si>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</si>
  <si>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</si>
  <si>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</si>
  <si>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</si>
  <si>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</si>
  <si>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</si>
  <si>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</si>
  <si>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</si>
  <si>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</si>
  <si>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</si>
  <si>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</si>
  <si>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</si>
  <si>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</si>
  <si>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</si>
  <si>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</si>
  <si>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</si>
  <si>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</si>
  <si>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</si>
  <si>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</si>
  <si>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</si>
  <si>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</si>
  <si>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</si>
  <si>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</si>
  <si>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</si>
  <si>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</si>
  <si>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</si>
  <si>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</si>
  <si>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</si>
  <si>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</si>
  <si>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</si>
  <si>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</si>
  <si>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</si>
  <si>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</si>
  <si>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</si>
  <si>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</si>
  <si>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</si>
  <si>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</si>
  <si>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</si>
  <si>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</si>
  <si>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</si>
  <si>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</si>
  <si>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</si>
  <si>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</si>
  <si>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</si>
  <si>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</si>
  <si>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</si>
  <si>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</si>
  <si>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</si>
  <si>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</si>
  <si>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</si>
  <si>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</si>
  <si>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</si>
  <si>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</si>
  <si>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</si>
  <si>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</si>
  <si>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</si>
  <si>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</si>
  <si>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</si>
  <si>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</si>
  <si>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</si>
  <si>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</si>
  <si>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</si>
  <si>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</si>
  <si>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</si>
  <si>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</si>
  <si>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</si>
  <si>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</si>
  <si>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</si>
  <si>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</si>
  <si>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</si>
  <si>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</si>
  <si>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</si>
  <si>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</si>
  <si>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</si>
  <si>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</si>
  <si>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</si>
  <si>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</si>
  <si>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</si>
  <si>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</si>
  <si>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</si>
  <si>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</si>
  <si>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</si>
  <si>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</si>
  <si>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</si>
  <si>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</si>
  <si>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</si>
  <si>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</si>
  <si>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</si>
  <si>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</si>
  <si>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</si>
  <si>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</si>
  <si>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</si>
  <si>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</si>
  <si>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</si>
  <si>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</si>
  <si>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</si>
  <si>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</si>
  <si>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</si>
  <si>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</si>
  <si>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</si>
  <si>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</si>
  <si>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</si>
  <si>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</si>
  <si>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</si>
  <si>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</si>
  <si>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</si>
  <si>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</si>
  <si>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</si>
  <si>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</si>
  <si>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</si>
  <si>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</si>
  <si>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</si>
  <si>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</si>
  <si>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</si>
  <si>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</si>
  <si>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</si>
  <si>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</si>
  <si>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</si>
  <si>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</si>
  <si>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</si>
  <si>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</si>
  <si>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</si>
  <si>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</si>
  <si>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</si>
  <si>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</si>
  <si>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</si>
  <si>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</si>
  <si>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</si>
  <si>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</si>
  <si>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</si>
  <si>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</si>
  <si>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</si>
  <si>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</si>
  <si>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</si>
  <si>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</si>
  <si>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</si>
  <si>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</si>
  <si>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</si>
  <si>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</si>
  <si>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</si>
  <si>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</si>
  <si>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</si>
  <si>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</si>
  <si>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</si>
  <si>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</si>
  <si>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</si>
  <si>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</si>
  <si>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</si>
  <si>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</si>
  <si>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</si>
  <si>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</si>
  <si>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</si>
  <si>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</si>
  <si>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</si>
  <si>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</si>
  <si>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</si>
  <si>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</si>
  <si>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</si>
  <si>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</si>
  <si>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</si>
  <si>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</si>
  <si>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</si>
  <si>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</si>
  <si>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</si>
  <si>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</si>
  <si>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</si>
  <si>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</si>
  <si>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</si>
  <si>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</si>
  <si>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</si>
  <si>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</si>
  <si>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</si>
  <si>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</si>
  <si>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</si>
  <si>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</si>
  <si>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</si>
  <si>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</si>
  <si>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</si>
  <si>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</si>
  <si>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</si>
  <si>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</si>
  <si>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</si>
  <si>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</si>
  <si>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</si>
  <si>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</si>
  <si>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</si>
  <si>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</si>
  <si>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</si>
  <si>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</si>
  <si>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</si>
  <si>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</si>
  <si>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</si>
  <si>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</si>
  <si>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</si>
  <si>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</si>
  <si>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</si>
  <si>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</si>
  <si>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</si>
  <si>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</si>
  <si>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</si>
  <si>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</si>
  <si>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</si>
  <si>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</si>
  <si>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</si>
  <si>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</si>
  <si>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</si>
  <si>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</si>
  <si>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</si>
  <si>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</si>
  <si>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</si>
  <si>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</si>
  <si>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</si>
  <si>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</si>
  <si>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</si>
  <si>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</si>
  <si>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</si>
  <si>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</si>
  <si>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</si>
  <si>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</si>
  <si>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</si>
  <si>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</si>
  <si>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</si>
  <si>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</si>
  <si>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</si>
  <si>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</si>
  <si>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</si>
  <si>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</si>
  <si>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</si>
  <si>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</si>
  <si>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</si>
  <si>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</si>
  <si>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</si>
  <si>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</si>
  <si>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</si>
  <si>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</si>
  <si>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</si>
  <si>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</si>
  <si>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</si>
  <si>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</si>
  <si>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</si>
  <si>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</si>
  <si>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</si>
  <si>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</si>
  <si>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</si>
  <si>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</si>
  <si>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</si>
  <si>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</si>
  <si>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</si>
  <si>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</si>
  <si>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</si>
  <si>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</si>
  <si>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</si>
  <si>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</si>
  <si>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</si>
  <si>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</si>
  <si>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</si>
  <si>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</si>
  <si>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</si>
  <si>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</si>
  <si>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</si>
  <si>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</si>
  <si>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</si>
  <si>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</si>
  <si>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</si>
  <si>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</si>
  <si>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</si>
  <si>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</si>
  <si>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</si>
  <si>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</si>
  <si>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</si>
  <si>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</si>
  <si>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</si>
  <si>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</si>
  <si>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</si>
  <si>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</si>
  <si>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</si>
  <si>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</si>
  <si>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</si>
  <si>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</si>
  <si>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</si>
  <si>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</si>
  <si>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</si>
  <si>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</si>
  <si>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</si>
  <si>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</si>
  <si>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</si>
  <si>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</si>
  <si>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</si>
  <si>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</si>
  <si>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</si>
  <si>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</si>
  <si>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</si>
  <si>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</si>
  <si>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</si>
  <si>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</si>
  <si>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</si>
  <si>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</si>
  <si>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</si>
  <si>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</si>
  <si>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</si>
  <si>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</si>
  <si>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</si>
  <si>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</si>
  <si>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</si>
  <si>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</si>
  <si>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</si>
  <si>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</si>
  <si>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</si>
  <si>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</si>
  <si>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</si>
  <si>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</si>
  <si>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</si>
  <si>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</si>
  <si>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</si>
  <si>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</si>
  <si>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</si>
  <si>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</si>
  <si>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</si>
  <si>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</si>
  <si>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</si>
  <si>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</si>
  <si>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</si>
  <si>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</si>
  <si>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</si>
  <si>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</si>
  <si>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</si>
  <si>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</si>
  <si>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</si>
  <si>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</si>
  <si>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</si>
  <si>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</si>
  <si>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</si>
  <si>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</si>
  <si>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</si>
  <si>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</si>
  <si>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</si>
  <si>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</si>
  <si>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</si>
  <si>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</si>
  <si>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</si>
  <si>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</si>
  <si>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</si>
  <si>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</si>
  <si>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</si>
  <si>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</si>
  <si>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</si>
  <si>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</si>
  <si>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</si>
  <si>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</si>
  <si>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</si>
  <si>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</si>
  <si>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</si>
  <si>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</si>
  <si>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</si>
  <si>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</si>
  <si>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</si>
  <si>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</si>
  <si>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</si>
  <si>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</si>
  <si>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</si>
  <si>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</si>
  <si>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</si>
  <si>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</si>
  <si>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</si>
  <si>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</si>
  <si>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</si>
  <si>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</si>
  <si>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</si>
  <si>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</si>
  <si>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</si>
  <si>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</si>
  <si>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</si>
  <si>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</si>
  <si>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</si>
  <si>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</si>
  <si>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</si>
  <si>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</si>
  <si>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</si>
  <si>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</si>
  <si>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</si>
  <si>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</si>
  <si>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</si>
  <si>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</si>
  <si>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</si>
  <si>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</si>
  <si>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</si>
  <si>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</si>
  <si>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</si>
  <si>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</si>
  <si>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</si>
  <si>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</si>
  <si>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</si>
  <si>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</si>
  <si>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</si>
  <si>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</si>
  <si>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</si>
  <si>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</si>
  <si>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</si>
  <si>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</si>
  <si>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</si>
  <si>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</si>
  <si>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</si>
  <si>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</si>
  <si>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</si>
  <si>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</si>
  <si>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</si>
  <si>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</si>
  <si>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</si>
  <si>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</si>
  <si>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</si>
  <si>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</si>
  <si>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</si>
  <si>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</si>
  <si>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</si>
  <si>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</si>
  <si>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</si>
  <si>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</si>
  <si>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</si>
  <si>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</si>
  <si>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</si>
  <si>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</si>
  <si>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</si>
  <si>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</si>
  <si>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</si>
  <si>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</si>
  <si>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</si>
  <si>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</si>
  <si>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</si>
  <si>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</si>
  <si>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</si>
  <si>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</si>
  <si>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</si>
  <si>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</si>
  <si>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</si>
  <si>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</si>
  <si>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</si>
  <si>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</si>
  <si>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</si>
  <si>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</si>
  <si>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</si>
  <si>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</si>
  <si>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</si>
  <si>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</si>
  <si>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</si>
  <si>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</si>
  <si>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</si>
  <si>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</si>
  <si>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</si>
  <si>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</si>
  <si>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</si>
  <si>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</si>
  <si>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</si>
  <si>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</si>
  <si>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</si>
  <si>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</si>
  <si>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</si>
  <si>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</si>
  <si>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</si>
  <si>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</si>
  <si>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</si>
  <si>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</si>
  <si>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</si>
  <si>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</si>
  <si>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</si>
  <si>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</si>
  <si>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</si>
  <si>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</si>
  <si>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</si>
  <si>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</si>
  <si>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</si>
  <si>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</si>
  <si>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</si>
  <si>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</si>
  <si>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</si>
  <si>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</si>
  <si>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</si>
  <si>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</si>
  <si>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</si>
  <si>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</si>
  <si>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</si>
  <si>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</si>
  <si>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</si>
  <si>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</si>
  <si>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</si>
  <si>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</si>
  <si>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</si>
  <si>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</si>
  <si>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</si>
  <si>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</si>
  <si>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</si>
  <si>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</si>
  <si>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</si>
  <si>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</si>
  <si>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</si>
  <si>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</si>
  <si>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</si>
  <si>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</si>
  <si>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</si>
  <si>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</si>
  <si>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</si>
  <si>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</si>
  <si>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</si>
  <si>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</si>
  <si>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</si>
  <si>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</si>
  <si>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</si>
  <si>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</si>
  <si>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</si>
  <si>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</si>
  <si>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</si>
  <si>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</si>
  <si>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</si>
  <si>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</si>
  <si>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</si>
  <si>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</si>
  <si>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</si>
  <si>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</si>
  <si>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</si>
  <si>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</si>
  <si>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</si>
  <si>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</si>
  <si>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</si>
  <si>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</si>
  <si>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</si>
  <si>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</si>
  <si>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</si>
  <si>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</si>
  <si>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</si>
  <si>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</si>
  <si>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</si>
  <si>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</si>
  <si>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</si>
  <si>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</si>
  <si>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</si>
  <si>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</si>
  <si>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</si>
  <si>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</si>
  <si>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</si>
  <si>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</si>
  <si>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</si>
  <si>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</si>
  <si>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</si>
  <si>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</si>
  <si>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</si>
  <si>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</si>
  <si>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</si>
  <si>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</si>
  <si>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</si>
  <si>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</si>
  <si>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</si>
  <si>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</si>
  <si>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</si>
  <si>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</si>
  <si>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</si>
  <si>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</si>
  <si>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</si>
  <si>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</si>
  <si>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</si>
  <si>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</si>
  <si>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</si>
  <si>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</si>
  <si>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</si>
  <si>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</si>
  <si>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</si>
  <si>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</si>
  <si>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</si>
  <si>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</si>
  <si>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</si>
  <si>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</si>
  <si>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</si>
  <si>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</si>
  <si>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</si>
  <si>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</si>
  <si>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</si>
  <si>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</si>
  <si>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</si>
  <si>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</si>
  <si>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</si>
  <si>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</si>
  <si>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</si>
  <si>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</si>
  <si>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</si>
  <si>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</si>
  <si>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</si>
  <si>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</si>
  <si>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</si>
  <si>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</si>
  <si>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</si>
  <si>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</si>
  <si>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</si>
  <si>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</si>
  <si>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</si>
  <si>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</si>
  <si>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</si>
  <si>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</si>
  <si>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</si>
  <si>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</si>
  <si>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</si>
  <si>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</si>
  <si>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</si>
  <si>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</si>
  <si>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</si>
  <si>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</si>
  <si>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</si>
  <si>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</si>
  <si>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</si>
  <si>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</si>
  <si>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</si>
  <si>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</si>
  <si>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</si>
  <si>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</si>
  <si>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</si>
  <si>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</si>
  <si>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</si>
  <si>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</si>
  <si>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</si>
  <si>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</si>
  <si>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</si>
  <si>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</si>
  <si>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</si>
  <si>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</si>
  <si>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</si>
  <si>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</si>
  <si>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</si>
  <si>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</si>
  <si>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</si>
  <si>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</si>
  <si>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</si>
  <si>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</si>
  <si>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</si>
  <si>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</si>
  <si>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</si>
  <si>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</si>
  <si>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</si>
  <si>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</si>
  <si>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</si>
  <si>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</si>
  <si>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</si>
  <si>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</si>
  <si>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</si>
  <si>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</si>
  <si>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</si>
  <si>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</si>
  <si>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</si>
  <si>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</si>
  <si>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</si>
  <si>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</si>
  <si>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</si>
  <si>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</si>
  <si>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</si>
  <si>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</si>
  <si>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</si>
  <si>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</si>
  <si>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</si>
  <si>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</si>
  <si>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</si>
  <si>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</si>
  <si>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</si>
  <si>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</si>
  <si>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</si>
  <si>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</si>
  <si>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</si>
  <si>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</si>
  <si>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</si>
  <si>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</si>
  <si>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</si>
  <si>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</si>
  <si>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</si>
  <si>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</si>
  <si>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</si>
  <si>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</si>
  <si>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</si>
  <si>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</si>
  <si>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</si>
  <si>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</si>
  <si>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</si>
  <si>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</si>
  <si>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</si>
  <si>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</si>
  <si>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</si>
  <si>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</si>
  <si>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</si>
  <si>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</si>
  <si>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</si>
  <si>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</si>
  <si>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</si>
  <si>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</si>
  <si>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</si>
  <si>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</si>
  <si>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</si>
  <si>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</si>
  <si>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</si>
  <si>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</si>
  <si>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</si>
  <si>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</si>
  <si>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</si>
  <si>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</si>
  <si>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</si>
  <si>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</si>
  <si>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</si>
  <si>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</si>
  <si>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</si>
  <si>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</si>
  <si>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</si>
  <si>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</si>
  <si>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</si>
  <si>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</si>
  <si>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</si>
  <si>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</si>
  <si>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</si>
  <si>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</si>
  <si>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</si>
  <si>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</si>
  <si>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</si>
  <si>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</si>
  <si>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</si>
  <si>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</si>
  <si>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</si>
  <si>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</si>
  <si>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</si>
  <si>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</si>
  <si>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</si>
  <si>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</si>
  <si>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</si>
  <si>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</si>
  <si>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</si>
  <si>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</si>
  <si>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</si>
  <si>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</si>
  <si>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</si>
  <si>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</si>
  <si>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</si>
  <si>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</si>
  <si>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</si>
  <si>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</si>
  <si>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</si>
  <si>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</si>
  <si>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</si>
  <si>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</si>
  <si>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</si>
  <si>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</si>
  <si>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</si>
  <si>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</si>
  <si>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</si>
  <si>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</si>
  <si>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</si>
  <si>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</si>
  <si>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</si>
  <si>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</si>
  <si>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</si>
  <si>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</si>
  <si>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</si>
  <si>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</si>
  <si>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</si>
  <si>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</si>
  <si>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</si>
  <si>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</si>
  <si>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</si>
  <si>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</si>
  <si>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</si>
  <si>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</si>
  <si>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</si>
  <si>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</si>
  <si>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</si>
  <si>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</si>
  <si>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</si>
  <si>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</si>
  <si>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</si>
  <si>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</si>
  <si>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</si>
  <si>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</si>
  <si>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</si>
  <si>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</si>
  <si>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</si>
  <si>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</si>
  <si>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</si>
  <si>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</si>
  <si>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</si>
  <si>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</si>
  <si>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</si>
  <si>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</si>
  <si>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</si>
  <si>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</si>
  <si>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</si>
  <si>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</si>
  <si>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</si>
  <si>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</si>
  <si>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</si>
  <si>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</si>
  <si>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</si>
  <si>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</si>
  <si>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</si>
  <si>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</si>
  <si>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</si>
  <si>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</si>
  <si>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</si>
  <si>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</si>
  <si>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</si>
  <si>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</si>
  <si>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</si>
  <si>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</si>
  <si>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</si>
  <si>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</si>
  <si>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</si>
  <si>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</si>
  <si>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</si>
  <si>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</si>
  <si>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</si>
  <si>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</si>
  <si>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</si>
  <si>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</si>
  <si>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</si>
  <si>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</si>
  <si>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</si>
  <si>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</si>
  <si>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</si>
  <si>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</si>
  <si>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</si>
  <si>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</si>
  <si>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</si>
  <si>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</si>
  <si>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</si>
  <si>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</si>
  <si>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</si>
  <si>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</si>
  <si>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</si>
  <si>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</si>
  <si>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</si>
  <si>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</si>
  <si>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</si>
  <si>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</si>
  <si>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</si>
  <si>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</si>
  <si>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</si>
  <si>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</si>
  <si>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</si>
  <si>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</si>
  <si>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</si>
  <si>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</si>
  <si>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</si>
  <si>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</si>
  <si>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</si>
  <si>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</si>
  <si>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</si>
  <si>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</si>
  <si>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</si>
  <si>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</si>
  <si>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</si>
  <si>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</si>
  <si>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</si>
  <si>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</si>
  <si>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</si>
  <si>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</si>
  <si>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</si>
  <si>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</si>
  <si>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</si>
  <si>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</si>
  <si>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</si>
  <si>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</si>
  <si>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</si>
  <si>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</si>
  <si>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</si>
  <si>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</si>
  <si>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</si>
  <si>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</si>
  <si>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</si>
  <si>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</si>
  <si>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</si>
  <si>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</si>
  <si>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</si>
  <si>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</si>
  <si>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</si>
  <si>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</si>
  <si>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</si>
  <si>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</si>
  <si>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</si>
  <si>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</si>
  <si>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</si>
  <si>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</si>
  <si>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</si>
  <si>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</si>
  <si>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</si>
  <si>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</si>
  <si>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</si>
  <si>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</si>
  <si>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</si>
  <si>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</si>
  <si>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</si>
  <si>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</si>
  <si>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</si>
  <si>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</si>
  <si>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</si>
  <si>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</si>
  <si>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</si>
  <si>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</si>
  <si>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</si>
  <si>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</si>
  <si>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</si>
  <si>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</si>
  <si>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</si>
  <si>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</si>
  <si>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</si>
  <si>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</si>
  <si>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</si>
  <si>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</si>
  <si>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</si>
  <si>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</si>
  <si>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</si>
  <si>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</si>
  <si>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</si>
  <si>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</si>
  <si>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</si>
  <si>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</si>
  <si>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</si>
  <si>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</si>
  <si>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</si>
  <si>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</si>
  <si>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</si>
  <si>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</si>
  <si>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</si>
  <si>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</si>
  <si>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</si>
  <si>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</si>
  <si>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</si>
  <si>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</si>
  <si>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</si>
  <si>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</si>
  <si>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</si>
  <si>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</si>
  <si>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</si>
  <si>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</si>
  <si>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</si>
  <si>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</si>
  <si>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</si>
  <si>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</si>
  <si>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</si>
  <si>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</si>
  <si>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</si>
  <si>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</si>
  <si>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</si>
  <si>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</si>
  <si>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</si>
  <si>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</si>
  <si>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</si>
  <si>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</si>
  <si>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</si>
  <si>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</si>
  <si>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</si>
  <si>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</si>
  <si>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</si>
  <si>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</si>
  <si>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</si>
  <si>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</si>
  <si>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</si>
  <si>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</si>
  <si>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</si>
  <si>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</si>
  <si>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</si>
  <si>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</si>
  <si>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</si>
  <si>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</si>
  <si>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</si>
  <si>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</si>
  <si>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</si>
  <si>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</si>
  <si>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</si>
  <si>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</si>
  <si>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</si>
  <si>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</si>
  <si>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</si>
  <si>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</si>
  <si>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</si>
  <si>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</si>
  <si>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</si>
  <si>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</si>
  <si>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</si>
  <si>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</si>
  <si>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</si>
  <si>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</si>
  <si>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</si>
  <si>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</si>
  <si>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</si>
  <si>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</si>
  <si>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</si>
  <si>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</si>
  <si>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</si>
  <si>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</si>
  <si>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</si>
  <si>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</si>
  <si>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</si>
  <si>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</si>
  <si>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</si>
  <si>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</si>
  <si>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</si>
  <si>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</si>
  <si>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</si>
  <si>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</si>
  <si>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</si>
  <si>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</si>
  <si>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</si>
  <si>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</si>
  <si>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</si>
  <si>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</si>
  <si>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</si>
  <si>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</si>
  <si>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</si>
  <si>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</si>
  <si>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</si>
  <si>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</si>
  <si>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</si>
  <si>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</si>
  <si>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</si>
  <si>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</si>
  <si>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</si>
  <si>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</si>
  <si>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</si>
  <si>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</si>
  <si>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</si>
  <si>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</si>
  <si>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</si>
  <si>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</si>
  <si>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</si>
  <si>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</si>
  <si>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</si>
  <si>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</si>
  <si>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</si>
  <si>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</si>
  <si>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</si>
  <si>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</si>
  <si>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</si>
  <si>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</si>
  <si>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</si>
  <si>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</si>
  <si>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</si>
  <si>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</si>
  <si>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</si>
  <si>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</si>
  <si>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</si>
  <si>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</si>
  <si>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</si>
  <si>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</si>
  <si>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</si>
  <si>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</si>
  <si>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</si>
  <si>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</si>
  <si>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</si>
  <si>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</si>
  <si>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</si>
  <si>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</si>
  <si>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</si>
  <si>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</si>
  <si>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</si>
  <si>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</si>
  <si>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</si>
  <si>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</si>
  <si>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</si>
  <si>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</si>
  <si>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</si>
  <si>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</si>
  <si>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</si>
  <si>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</si>
  <si>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</si>
  <si>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</si>
  <si>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</si>
  <si>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</si>
  <si>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</si>
  <si>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</si>
  <si>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</si>
  <si>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</si>
  <si>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</si>
  <si>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</si>
  <si>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</si>
  <si>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</si>
  <si>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</si>
  <si>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</si>
  <si>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</si>
  <si>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</si>
  <si>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</si>
  <si>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</si>
  <si>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</si>
  <si>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</si>
  <si>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</si>
  <si>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</si>
  <si>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</si>
  <si>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</si>
  <si>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</si>
  <si>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</si>
  <si>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</si>
  <si>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</si>
  <si>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</si>
  <si>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</si>
  <si>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</si>
  <si>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</si>
  <si>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</si>
  <si>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</si>
  <si>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</si>
  <si>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</si>
  <si>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</si>
  <si>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</si>
  <si>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</si>
  <si>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</si>
  <si>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</si>
  <si>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</si>
  <si>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</si>
  <si>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</si>
  <si>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</si>
  <si>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</si>
  <si>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</si>
  <si>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</si>
  <si>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</si>
  <si>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</si>
  <si>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</si>
  <si>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</si>
  <si>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</si>
  <si>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</si>
  <si>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</si>
  <si>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</si>
  <si>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</si>
  <si>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</si>
  <si>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</si>
  <si>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</si>
  <si>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</si>
  <si>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</si>
  <si>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</si>
  <si>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</si>
  <si>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</si>
  <si>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</si>
  <si>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</si>
  <si>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</si>
  <si>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</si>
  <si>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</si>
  <si>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</si>
  <si>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</si>
  <si>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</si>
  <si>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</si>
  <si>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</si>
  <si>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</si>
  <si>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</si>
  <si>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</si>
  <si>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</si>
  <si>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</si>
  <si>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</si>
  <si>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</si>
  <si>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</si>
  <si>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</si>
  <si>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</si>
  <si>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</si>
  <si>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</si>
  <si>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</si>
  <si>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</si>
  <si>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</si>
  <si>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</si>
  <si>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</si>
  <si>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</si>
  <si>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</si>
  <si>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</si>
  <si>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</si>
  <si>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</si>
  <si>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</si>
  <si>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</si>
  <si>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</si>
  <si>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</si>
  <si>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</si>
  <si>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</si>
  <si>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</si>
  <si>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</si>
  <si>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</si>
  <si>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</si>
  <si>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</si>
  <si>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</si>
  <si>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</si>
  <si>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</si>
  <si>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</si>
  <si>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</si>
  <si>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</si>
  <si>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</si>
  <si>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</si>
  <si>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</si>
  <si>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</si>
  <si>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</si>
  <si>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</si>
  <si>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</si>
  <si>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</si>
  <si>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</si>
  <si>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</si>
  <si>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</si>
  <si>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</si>
  <si>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</si>
  <si>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</si>
  <si>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</si>
  <si>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</si>
  <si>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</si>
  <si>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</si>
  <si>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</si>
  <si>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</si>
  <si>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</si>
  <si>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</si>
  <si>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</si>
  <si>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</si>
  <si>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</si>
  <si>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</si>
  <si>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</si>
  <si>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</si>
  <si>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</si>
  <si>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</si>
  <si>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</si>
  <si>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</si>
  <si>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</si>
  <si>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</si>
  <si>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</si>
  <si>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</si>
  <si>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</si>
  <si>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</si>
  <si>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</si>
  <si>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</si>
  <si>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</si>
  <si>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</si>
  <si>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</si>
  <si>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</si>
  <si>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</si>
  <si>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</si>
  <si>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</si>
  <si>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</si>
  <si>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</si>
  <si>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</si>
  <si>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</si>
  <si>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</si>
  <si>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</si>
  <si>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</si>
  <si>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</si>
  <si>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</si>
  <si>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</si>
  <si>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</si>
  <si>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</si>
  <si>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</si>
  <si>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</si>
  <si>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</si>
  <si>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</si>
  <si>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</si>
  <si>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</si>
  <si>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</si>
  <si>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</si>
  <si>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</si>
  <si>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</si>
  <si>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</si>
  <si>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</si>
  <si>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</si>
  <si>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</si>
  <si>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</si>
  <si>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</si>
  <si>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</si>
  <si>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</si>
  <si>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</si>
  <si>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</si>
  <si>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</si>
  <si>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</si>
  <si>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</si>
  <si>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</si>
  <si>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</si>
  <si>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</si>
  <si>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</si>
  <si>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</si>
  <si>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</si>
  <si>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</si>
  <si>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</si>
  <si>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</si>
  <si>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</si>
  <si>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</si>
  <si>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</si>
  <si>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</si>
  <si>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</si>
  <si>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</si>
  <si>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</si>
  <si>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</si>
  <si>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</si>
  <si>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</si>
  <si>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</si>
  <si>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</si>
  <si>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</si>
  <si>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</si>
  <si>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</si>
  <si>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</si>
  <si>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</si>
  <si>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</si>
  <si>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</si>
  <si>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</si>
  <si>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</si>
  <si>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</si>
  <si>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</si>
  <si>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</si>
  <si>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</si>
  <si>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</si>
  <si>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</si>
  <si>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</si>
  <si>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</si>
  <si>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</si>
  <si>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</si>
  <si>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</si>
  <si>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</si>
  <si>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</si>
  <si>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</si>
  <si>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</si>
  <si>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</si>
  <si>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</si>
  <si>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</si>
  <si>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</si>
  <si>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</si>
  <si>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</si>
  <si>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</si>
  <si>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</si>
  <si>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</si>
  <si>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</si>
  <si>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</si>
  <si>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</si>
  <si>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</si>
  <si>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</si>
  <si>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</si>
  <si>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</si>
  <si>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</si>
  <si>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</si>
  <si>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</si>
  <si>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</si>
  <si>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</si>
  <si>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</si>
  <si>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</si>
  <si>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</si>
  <si>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</si>
  <si>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</si>
  <si>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</si>
  <si>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</si>
  <si>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</si>
  <si>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</si>
  <si>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</si>
  <si>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</si>
  <si>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</si>
  <si>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</si>
  <si>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</si>
  <si>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</si>
  <si>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</si>
  <si>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</si>
  <si>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</si>
  <si>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</si>
  <si>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</si>
  <si>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</si>
  <si>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</si>
  <si>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</si>
  <si>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</si>
  <si>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</si>
  <si>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</si>
  <si>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</si>
  <si>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</si>
  <si>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</si>
  <si>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</si>
  <si>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</si>
  <si>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</si>
  <si>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</si>
  <si>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</si>
  <si>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</si>
  <si>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</si>
  <si>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</si>
  <si>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</si>
  <si>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</si>
  <si>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</si>
  <si>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</si>
  <si>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</si>
  <si>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</si>
  <si>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</si>
  <si>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</si>
  <si>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</si>
  <si>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</si>
  <si>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</si>
  <si>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</si>
  <si>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</si>
  <si>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</si>
  <si>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</si>
  <si>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</si>
  <si>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</si>
  <si>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</si>
  <si>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</si>
  <si>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</si>
  <si>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</si>
  <si>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</si>
  <si>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</si>
  <si>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</si>
  <si>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</si>
  <si>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</si>
  <si>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</si>
  <si>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</si>
  <si>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</si>
  <si>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</si>
  <si>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</si>
  <si>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</si>
  <si>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</si>
  <si>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</si>
  <si>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</si>
  <si>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</si>
  <si>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</si>
  <si>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</si>
  <si>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</si>
  <si>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</si>
  <si>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</si>
  <si>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</si>
  <si>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</si>
  <si>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</si>
  <si>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</si>
  <si>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</si>
  <si>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</si>
  <si>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</si>
  <si>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</si>
  <si>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</si>
  <si>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</si>
  <si>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</si>
  <si>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</si>
  <si>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</si>
  <si>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</si>
  <si>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</si>
  <si>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</si>
  <si>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</si>
  <si>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</si>
  <si>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</si>
  <si>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</si>
  <si>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</si>
  <si>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</si>
  <si>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</si>
  <si>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</si>
  <si>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</si>
  <si>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</si>
  <si>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</si>
  <si>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</si>
  <si>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</si>
  <si>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</si>
  <si>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</si>
  <si>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</si>
  <si>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</si>
  <si>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</si>
  <si>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</si>
  <si>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</si>
  <si>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</si>
  <si>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</si>
  <si>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</si>
  <si>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</si>
  <si>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</si>
  <si>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</si>
  <si>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</si>
  <si>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</si>
  <si>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</si>
  <si>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</si>
  <si>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</si>
  <si>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</si>
  <si>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</si>
  <si>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</si>
  <si>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</si>
  <si>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</si>
  <si>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</si>
  <si>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</si>
  <si>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</si>
  <si>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</si>
  <si>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</si>
  <si>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</si>
  <si>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</si>
  <si>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</si>
  <si>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</si>
  <si>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</si>
  <si>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</si>
  <si>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</si>
  <si>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</si>
  <si>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</si>
  <si>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</si>
  <si>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</si>
  <si>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</si>
  <si>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</si>
  <si>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</si>
  <si>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</si>
  <si>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</si>
  <si>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</si>
  <si>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</si>
  <si>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</si>
  <si>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</si>
  <si>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</si>
  <si>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</si>
  <si>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</si>
  <si>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</si>
  <si>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</si>
  <si>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</si>
  <si>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</si>
  <si>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</si>
  <si>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</si>
  <si>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</si>
  <si>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</si>
  <si>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</si>
  <si>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</si>
  <si>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</si>
  <si>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</si>
  <si>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</si>
  <si>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</si>
  <si>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</si>
  <si>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</si>
  <si>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</si>
  <si>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</si>
  <si>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</si>
  <si>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</si>
  <si>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</si>
  <si>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</si>
  <si>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</si>
  <si>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</si>
  <si>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</si>
  <si>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</si>
  <si>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</si>
  <si>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</si>
  <si>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</si>
  <si>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</si>
  <si>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</si>
  <si>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</si>
  <si>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</si>
  <si>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</si>
  <si>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</si>
  <si>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</si>
  <si>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</si>
  <si>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</si>
  <si>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</si>
  <si>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</si>
  <si>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</si>
  <si>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</si>
  <si>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</si>
  <si>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</si>
  <si>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</si>
  <si>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</si>
  <si>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</si>
  <si>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</si>
  <si>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</si>
  <si>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</si>
  <si>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</si>
  <si>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</si>
  <si>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</si>
  <si>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</si>
  <si>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</si>
  <si>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</si>
  <si>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</si>
  <si>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</si>
  <si>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</si>
  <si>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</si>
  <si>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</si>
  <si>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</si>
  <si>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</si>
  <si>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</si>
  <si>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</si>
  <si>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</si>
  <si>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</si>
  <si>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</si>
  <si>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</si>
  <si>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</si>
  <si>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</si>
  <si>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</si>
  <si>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</si>
  <si>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</si>
  <si>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</si>
  <si>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</si>
  <si>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</si>
  <si>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</si>
  <si>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</si>
  <si>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</si>
  <si>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</si>
  <si>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</si>
  <si>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</si>
  <si>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</si>
  <si>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</si>
  <si>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</si>
  <si>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</si>
  <si>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</si>
  <si>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</si>
  <si>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</si>
  <si>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</si>
  <si>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</si>
  <si>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</si>
  <si>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</si>
  <si>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</si>
  <si>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</si>
  <si>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</si>
  <si>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</si>
  <si>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</si>
  <si>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</si>
  <si>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</si>
  <si>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</si>
  <si>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</si>
  <si>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</si>
  <si>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</si>
  <si>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</si>
  <si>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</si>
  <si>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</si>
  <si>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</si>
  <si>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</si>
  <si>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</si>
  <si>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</si>
  <si>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</si>
  <si>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</si>
  <si>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</si>
  <si>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</si>
  <si>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</si>
  <si>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</si>
  <si>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</si>
  <si>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</si>
  <si>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</si>
  <si>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</si>
  <si>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</si>
  <si>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</si>
  <si>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</si>
  <si>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</si>
  <si>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</si>
  <si>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</si>
  <si>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</si>
  <si>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</si>
  <si>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</si>
  <si>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</si>
  <si>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</si>
  <si>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</si>
  <si>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</si>
  <si>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</si>
  <si>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</si>
  <si>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</si>
  <si>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</si>
  <si>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</si>
  <si>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</si>
  <si>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</si>
  <si>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</si>
  <si>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</si>
  <si>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</si>
  <si>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</si>
  <si>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</si>
  <si>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</si>
  <si>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</si>
  <si>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</si>
  <si>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</si>
  <si>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</si>
  <si>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</si>
  <si>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</si>
  <si>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</si>
  <si>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</si>
  <si>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</si>
  <si>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</si>
  <si>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</si>
  <si>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</si>
  <si>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</si>
  <si>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</si>
  <si>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</si>
  <si>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</si>
  <si>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</si>
  <si>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</si>
  <si>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</si>
  <si>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</si>
  <si>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</si>
  <si>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</si>
  <si>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</si>
  <si>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</si>
  <si>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</si>
  <si>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</si>
  <si>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</si>
  <si>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</si>
  <si>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</si>
  <si>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</si>
  <si>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</si>
  <si>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</si>
  <si>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</si>
  <si>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</si>
  <si>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</si>
  <si>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</si>
  <si>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</si>
  <si>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</si>
  <si>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</si>
  <si>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</si>
  <si>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</si>
  <si>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</si>
  <si>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</si>
  <si>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</si>
  <si>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</si>
  <si>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</si>
  <si>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</si>
  <si>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</si>
  <si>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</si>
  <si>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</si>
  <si>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</si>
  <si>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</si>
  <si>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</si>
  <si>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</si>
  <si>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</si>
  <si>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</si>
  <si>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</si>
  <si>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</si>
  <si>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</si>
  <si>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</si>
  <si>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</si>
  <si>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</si>
  <si>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</si>
  <si>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</si>
  <si>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</si>
  <si>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</si>
  <si>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</si>
  <si>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</si>
  <si>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</si>
  <si>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</si>
  <si>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</si>
  <si>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</si>
  <si>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</si>
  <si>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</si>
  <si>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</si>
  <si>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</si>
  <si>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</si>
  <si>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</si>
  <si>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</si>
  <si>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</si>
  <si>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</si>
  <si>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</si>
  <si>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</si>
  <si>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</si>
  <si>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</si>
  <si>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</si>
  <si>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</si>
  <si>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</si>
  <si>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</si>
  <si>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</si>
  <si>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</si>
  <si>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</si>
  <si>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</si>
  <si>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</si>
  <si>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</si>
  <si>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</si>
  <si>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</si>
  <si>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</si>
  <si>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</si>
  <si>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</si>
  <si>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</si>
  <si>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</si>
  <si>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</si>
  <si>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</si>
  <si>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</si>
  <si>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</si>
  <si>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</si>
  <si>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</si>
  <si>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</si>
  <si>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</si>
  <si>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</si>
  <si>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</si>
  <si>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</si>
  <si>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</si>
  <si>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</si>
  <si>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</si>
  <si>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</si>
  <si>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</si>
  <si>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</si>
  <si>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</si>
  <si>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</si>
  <si>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</si>
  <si>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</si>
  <si>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</si>
  <si>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</si>
  <si>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</si>
  <si>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</si>
  <si>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</si>
  <si>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</si>
  <si>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</si>
  <si>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</si>
  <si>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</si>
  <si>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</si>
  <si>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</si>
  <si>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</si>
  <si>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</si>
  <si>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</si>
  <si>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</si>
  <si>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</si>
  <si>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</si>
  <si>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</si>
  <si>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</si>
  <si>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</si>
  <si>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</si>
  <si>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</si>
  <si>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</si>
  <si>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</si>
  <si>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</si>
  <si>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</si>
  <si>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</si>
  <si>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</si>
  <si>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</si>
  <si>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</si>
  <si>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</si>
  <si>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</si>
  <si>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</si>
  <si>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</si>
  <si>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</si>
  <si>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</si>
  <si>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</si>
  <si>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</si>
  <si>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</si>
  <si>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</si>
  <si>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</si>
  <si>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</si>
  <si>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</si>
  <si>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</si>
  <si>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</si>
  <si>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</si>
  <si>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</si>
  <si>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</si>
  <si>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</si>
  <si>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</si>
  <si>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</si>
  <si>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</si>
  <si>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</si>
  <si>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</si>
  <si>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</si>
  <si>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</si>
  <si>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</si>
  <si>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</si>
  <si>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</si>
  <si>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</si>
  <si>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</si>
  <si>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</si>
  <si>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</si>
  <si>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</si>
  <si>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</si>
  <si>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</si>
  <si>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</si>
  <si>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</si>
  <si>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</si>
  <si>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</si>
  <si>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</si>
  <si>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</si>
  <si>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</si>
  <si>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</si>
  <si>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</si>
  <si>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</si>
  <si>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</si>
  <si>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</si>
  <si>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</si>
  <si>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</si>
  <si>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</si>
  <si>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</si>
  <si>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</si>
  <si>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</si>
  <si>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</si>
  <si>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</si>
  <si>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</si>
  <si>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</si>
  <si>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</si>
  <si>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</si>
  <si>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</si>
  <si>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</si>
  <si>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</si>
  <si>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</si>
  <si>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</si>
  <si>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</si>
  <si>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</si>
  <si>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</si>
  <si>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</si>
  <si>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</si>
  <si>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</si>
  <si>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</si>
  <si>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</si>
  <si>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</si>
  <si>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</si>
  <si>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</si>
  <si>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</si>
  <si>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</si>
  <si>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</si>
  <si>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</si>
  <si>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</si>
  <si>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</si>
  <si>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</si>
  <si>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</si>
  <si>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</si>
  <si>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</si>
  <si>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</si>
  <si>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</si>
  <si>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</si>
  <si>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</si>
  <si>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</si>
  <si>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</si>
  <si>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</si>
  <si>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</si>
  <si>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</si>
  <si>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</si>
  <si>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</si>
  <si>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</si>
  <si>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</si>
  <si>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</si>
  <si>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</si>
  <si>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</si>
  <si>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</si>
  <si>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</si>
  <si>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</si>
  <si>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</si>
  <si>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</si>
  <si>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</si>
  <si>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</si>
  <si>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</si>
  <si>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</si>
  <si>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</si>
  <si>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</si>
  <si>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</si>
  <si>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</si>
  <si>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</si>
  <si>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</si>
  <si>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</si>
  <si>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</si>
  <si>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</si>
  <si>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</si>
  <si>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</si>
  <si>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</si>
  <si>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</si>
  <si>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</si>
  <si>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</si>
  <si>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</si>
  <si>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</si>
  <si>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</si>
  <si>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</si>
  <si>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</si>
  <si>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</si>
  <si>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</si>
  <si>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</si>
  <si>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</si>
  <si>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</si>
  <si>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</si>
  <si>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</si>
  <si>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</si>
  <si>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</si>
  <si>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</si>
  <si>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</si>
  <si>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</si>
  <si>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</si>
  <si>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</si>
  <si>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</si>
  <si>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</si>
  <si>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</si>
  <si>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</si>
  <si>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</si>
  <si>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</si>
  <si>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</si>
  <si>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</si>
  <si>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</si>
  <si>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</si>
  <si>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</si>
  <si>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</si>
  <si>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</si>
  <si>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</si>
  <si>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</si>
  <si>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</si>
  <si>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</si>
  <si>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</si>
  <si>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</si>
  <si>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</si>
  <si>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</si>
  <si>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</si>
  <si>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</si>
  <si>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</si>
  <si>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</si>
  <si>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</si>
  <si>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</si>
  <si>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</si>
  <si>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</si>
  <si>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</si>
  <si>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</si>
  <si>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</si>
  <si>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</si>
  <si>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</si>
  <si>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</si>
  <si>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</si>
  <si>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</si>
  <si>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</si>
  <si>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</si>
  <si>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</si>
  <si>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</si>
  <si>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</si>
  <si>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</si>
  <si>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</si>
  <si>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</si>
  <si>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</si>
  <si>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</si>
  <si>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</si>
  <si>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</si>
  <si>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</si>
  <si>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</si>
  <si>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</si>
  <si>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</si>
  <si>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</si>
  <si>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</si>
  <si>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</si>
  <si>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</si>
  <si>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</si>
  <si>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</si>
  <si>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</si>
  <si>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</si>
  <si>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</si>
  <si>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</si>
  <si>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</si>
  <si>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</si>
  <si>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</si>
  <si>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</si>
  <si>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</si>
  <si>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</si>
  <si>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</si>
  <si>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</si>
  <si>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</si>
  <si>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</si>
  <si>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</si>
  <si>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</si>
  <si>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</si>
  <si>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</si>
  <si>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</si>
  <si>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</si>
  <si>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</si>
  <si>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</si>
  <si>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</si>
  <si>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</si>
  <si>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</si>
  <si>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</si>
  <si>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</si>
  <si>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</si>
  <si>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</si>
  <si>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</si>
  <si>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</si>
  <si>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</si>
  <si>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</si>
  <si>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</si>
  <si>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</si>
  <si>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</si>
  <si>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</si>
  <si>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</si>
  <si>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</si>
  <si>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</si>
  <si>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</si>
  <si>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</si>
  <si>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</si>
  <si>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</si>
  <si>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</si>
  <si>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</si>
  <si>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</si>
  <si>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</si>
  <si>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</si>
  <si>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</si>
  <si>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</si>
  <si>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</si>
  <si>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</si>
  <si>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</si>
  <si>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</si>
  <si>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</si>
  <si>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</si>
  <si>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</si>
  <si>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</si>
  <si>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</si>
  <si>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</si>
  <si>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</si>
  <si>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</si>
  <si>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</si>
  <si>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</si>
  <si>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</si>
  <si>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</si>
  <si>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</si>
  <si>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</si>
  <si>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</si>
  <si>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</si>
  <si>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</si>
  <si>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</si>
  <si>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</si>
  <si>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</si>
  <si>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</si>
  <si>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</si>
  <si>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</si>
  <si>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</si>
  <si>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</si>
  <si>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</si>
  <si>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</si>
  <si>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</si>
  <si>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</si>
  <si>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</si>
  <si>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</si>
  <si>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</si>
  <si>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</si>
  <si>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</si>
  <si>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</si>
  <si>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</si>
  <si>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</si>
  <si>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</si>
  <si>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</si>
  <si>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</si>
  <si>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</si>
  <si>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</si>
  <si>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</si>
  <si>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</si>
  <si>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</si>
  <si>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</si>
  <si>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</si>
  <si>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</si>
  <si>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</si>
  <si>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</si>
  <si>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</si>
  <si>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</si>
  <si>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</si>
  <si>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</si>
  <si>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</si>
  <si>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</si>
  <si>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</si>
  <si>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</si>
  <si>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</si>
  <si>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</si>
  <si>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</si>
  <si>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</si>
  <si>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</si>
  <si>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</si>
  <si>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</si>
  <si>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</si>
  <si>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</si>
  <si>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</si>
  <si>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</si>
  <si>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</si>
  <si>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</si>
  <si>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</si>
  <si>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</si>
  <si>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</si>
  <si>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</si>
  <si>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</si>
  <si>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</si>
  <si>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</si>
  <si>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</si>
  <si>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</si>
  <si>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</si>
  <si>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</si>
  <si>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</si>
  <si>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</si>
  <si>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</si>
  <si>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</si>
  <si>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</si>
  <si>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</si>
  <si>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</si>
  <si>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</si>
  <si>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</si>
  <si>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</si>
  <si>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</si>
  <si>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</si>
  <si>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</si>
  <si>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</si>
  <si>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</si>
  <si>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</si>
  <si>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</si>
  <si>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</si>
  <si>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</si>
  <si>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</si>
  <si>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</si>
  <si>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</si>
  <si>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</si>
  <si>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</si>
  <si>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</si>
  <si>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</si>
  <si>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</si>
  <si>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</si>
  <si>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</si>
  <si>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</si>
  <si>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</si>
  <si>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</si>
  <si>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</si>
  <si>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</si>
  <si>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</si>
  <si>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</si>
  <si>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</si>
  <si>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</si>
  <si>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</si>
  <si>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</si>
  <si>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</si>
  <si>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</si>
  <si>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</si>
  <si>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</si>
  <si>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</si>
  <si>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</si>
  <si>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</si>
  <si>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</si>
  <si>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</si>
  <si>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</si>
  <si>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</si>
  <si>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</si>
  <si>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</si>
  <si>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</si>
  <si>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</si>
  <si>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</si>
  <si>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</si>
  <si>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</si>
  <si>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</si>
  <si>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</si>
  <si>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</si>
  <si>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</si>
  <si>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</si>
  <si>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</si>
  <si>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</si>
  <si>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</si>
  <si>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</si>
  <si>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</si>
  <si>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</si>
  <si>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</si>
  <si>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</si>
  <si>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</si>
  <si>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</si>
  <si>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</si>
  <si>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</si>
  <si>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</si>
  <si>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</si>
  <si>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</si>
  <si>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</si>
  <si>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</si>
  <si>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</si>
  <si>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</si>
  <si>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</si>
  <si>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</si>
  <si>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</si>
  <si>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</si>
  <si>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</si>
  <si>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</si>
  <si>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</si>
  <si>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</si>
  <si>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</si>
  <si>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</si>
  <si>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</si>
  <si>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</si>
  <si>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</si>
  <si>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</si>
  <si>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</si>
  <si>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</si>
  <si>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</si>
  <si>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</si>
  <si>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</si>
  <si>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</si>
  <si>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</si>
  <si>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</si>
  <si>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</si>
  <si>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</si>
  <si>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</si>
  <si>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</si>
  <si>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</si>
  <si>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</si>
  <si>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</si>
  <si>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</si>
  <si>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</si>
  <si>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</si>
  <si>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</si>
  <si>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</si>
  <si>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</si>
  <si>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</si>
  <si>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</si>
  <si>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</si>
  <si>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</si>
  <si>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</si>
  <si>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</si>
  <si>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</si>
  <si>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</si>
  <si>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</si>
  <si>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</si>
  <si>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</si>
  <si>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</si>
  <si>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</si>
  <si>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</si>
  <si>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</si>
  <si>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</si>
  <si>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</si>
  <si>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</si>
  <si>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</si>
  <si>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</si>
  <si>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</si>
  <si>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</si>
  <si>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</si>
  <si>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</si>
  <si>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</si>
  <si>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</si>
  <si>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</si>
  <si>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</si>
  <si>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</si>
  <si>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</si>
  <si>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</si>
  <si>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</si>
  <si>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</si>
  <si>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</si>
  <si>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</si>
  <si>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</si>
  <si>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</si>
  <si>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</si>
  <si>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</si>
  <si>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</si>
  <si>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</si>
  <si>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</si>
  <si>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</si>
  <si>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</si>
  <si>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</si>
  <si>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</si>
  <si>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</si>
  <si>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</si>
  <si>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</si>
  <si>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</si>
  <si>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</si>
  <si>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</si>
  <si>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</si>
  <si>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</si>
  <si>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</si>
  <si>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</si>
  <si>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</si>
  <si>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</si>
  <si>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</si>
  <si>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</si>
  <si>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</si>
  <si>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</si>
  <si>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</si>
  <si>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</si>
  <si>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</si>
  <si>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</si>
  <si>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</si>
  <si>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</si>
  <si>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</si>
  <si>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</si>
  <si>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</si>
  <si>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</si>
  <si>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</si>
  <si>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</si>
  <si>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</si>
  <si>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</si>
  <si>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</si>
  <si>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</si>
  <si>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</si>
  <si>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</si>
  <si>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</si>
  <si>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</si>
  <si>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</si>
  <si>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</si>
  <si>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</si>
  <si>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</si>
  <si>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</si>
  <si>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</si>
  <si>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</si>
  <si>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</si>
  <si>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</si>
  <si>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</si>
  <si>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</si>
  <si>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</si>
  <si>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</si>
  <si>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</si>
  <si>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</si>
  <si>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</si>
  <si>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</si>
  <si>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</si>
  <si>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</si>
  <si>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</si>
  <si>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</si>
  <si>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</si>
  <si>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</si>
  <si>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</si>
  <si>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</si>
  <si>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</si>
  <si>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</si>
  <si>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</si>
  <si>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</si>
  <si>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</si>
  <si>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</si>
  <si>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</si>
  <si>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</si>
  <si>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</si>
  <si>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</si>
  <si>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</si>
  <si>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</si>
  <si>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</si>
  <si>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</si>
  <si>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</si>
  <si>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</si>
  <si>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</si>
  <si>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</si>
  <si>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</si>
  <si>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</si>
  <si>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</si>
  <si>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</si>
  <si>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</si>
  <si>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</si>
  <si>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</si>
  <si>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</si>
  <si>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</si>
  <si>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</si>
  <si>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</si>
  <si>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</si>
  <si>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</si>
  <si>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</si>
  <si>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</si>
  <si>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</si>
  <si>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</si>
  <si>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</si>
  <si>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</si>
  <si>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</si>
  <si>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</si>
  <si>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</si>
  <si>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</si>
  <si>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</si>
  <si>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</si>
  <si>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</si>
  <si>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</si>
  <si>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</si>
  <si>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</si>
  <si>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</si>
  <si>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</si>
  <si>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</si>
  <si>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</si>
  <si>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</si>
  <si>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</si>
  <si>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</si>
  <si>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</si>
  <si>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</si>
  <si>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</si>
  <si>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</si>
  <si>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</si>
  <si>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</si>
  <si>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</si>
  <si>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</si>
  <si>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</si>
  <si>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</si>
  <si>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</si>
  <si>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</si>
  <si>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</si>
  <si>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</si>
  <si>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</si>
  <si>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</si>
  <si>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</si>
  <si>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</si>
  <si>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</si>
  <si>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</si>
  <si>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</si>
  <si>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</si>
  <si>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</si>
  <si>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</si>
  <si>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</si>
  <si>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</si>
  <si>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</si>
  <si>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</si>
  <si>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</si>
  <si>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</si>
  <si>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</si>
  <si>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</si>
  <si>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</si>
  <si>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</si>
  <si>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</si>
  <si>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</si>
  <si>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</si>
  <si>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</si>
  <si>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</si>
  <si>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</si>
  <si>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</si>
  <si>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</si>
  <si>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</si>
  <si>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</si>
  <si>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</si>
  <si>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</si>
  <si>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</si>
  <si>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</si>
  <si>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</si>
  <si>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</si>
  <si>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</si>
  <si>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</si>
  <si>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</si>
  <si>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</si>
  <si>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</si>
  <si>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</si>
  <si>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</si>
  <si>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</si>
  <si>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</si>
  <si>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</si>
  <si>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</si>
  <si>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</si>
  <si>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</si>
  <si>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</si>
  <si>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</si>
  <si>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</si>
  <si>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</si>
  <si>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</si>
  <si>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</si>
  <si>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</si>
  <si>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</si>
  <si>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</si>
  <si>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</si>
  <si>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</si>
  <si>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</si>
  <si>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</si>
  <si>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</si>
  <si>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</si>
  <si>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</si>
  <si>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</si>
  <si>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</si>
  <si>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</si>
  <si>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</si>
  <si>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</si>
  <si>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</si>
  <si>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</si>
  <si>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</si>
  <si>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</si>
  <si>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</si>
  <si>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</si>
  <si>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</si>
  <si>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</si>
  <si>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</si>
  <si>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</si>
  <si>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</si>
  <si>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</si>
  <si>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</si>
  <si>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</si>
  <si>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</si>
  <si>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</si>
  <si>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</si>
  <si>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</si>
  <si>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</si>
  <si>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</si>
  <si>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</si>
  <si>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</si>
  <si>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</si>
  <si>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</si>
  <si>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</si>
  <si>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</si>
  <si>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</si>
  <si>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</si>
  <si>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</si>
  <si>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</si>
  <si>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</si>
  <si>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</si>
  <si>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</si>
  <si>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</si>
  <si>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</si>
  <si>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</si>
  <si>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</si>
  <si>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</si>
  <si>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</si>
  <si>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</si>
  <si>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</si>
  <si>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</si>
  <si>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</si>
  <si>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</si>
  <si>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</si>
  <si>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</si>
  <si>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</si>
  <si>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</si>
  <si>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</si>
  <si>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</si>
  <si>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</si>
  <si>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</si>
  <si>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</si>
  <si>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</si>
  <si>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</si>
  <si>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</si>
  <si>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</si>
  <si>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</si>
  <si>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</si>
  <si>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</si>
  <si>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</si>
  <si>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</si>
  <si>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</si>
  <si>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</si>
  <si>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</si>
  <si>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</si>
  <si>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</si>
  <si>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</si>
  <si>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</si>
  <si>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</si>
  <si>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</si>
  <si>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</si>
  <si>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</si>
  <si>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</si>
  <si>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</si>
  <si>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</si>
  <si>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</si>
  <si>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</si>
  <si>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</si>
  <si>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</si>
  <si>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</si>
  <si>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</si>
  <si>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</si>
  <si>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</si>
  <si>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</si>
  <si>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</si>
  <si>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</si>
  <si>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</si>
  <si>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</si>
  <si>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</si>
  <si>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</si>
  <si>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</si>
  <si>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</si>
  <si>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</si>
  <si>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</si>
  <si>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</si>
  <si>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</si>
  <si>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</si>
  <si>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</si>
  <si>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</si>
  <si>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</si>
  <si>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</si>
  <si>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</si>
  <si>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</si>
  <si>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</si>
  <si>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</si>
  <si>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</si>
  <si>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</si>
  <si>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</si>
  <si>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</si>
  <si>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</si>
  <si>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</si>
  <si>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</si>
  <si>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</si>
  <si>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</si>
  <si>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</si>
  <si>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</si>
  <si>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</si>
  <si>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</si>
  <si>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</si>
  <si>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</si>
  <si>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</si>
  <si>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</si>
  <si>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</si>
  <si>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</si>
  <si>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</si>
  <si>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</si>
  <si>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</si>
  <si>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</si>
  <si>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</si>
  <si>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</si>
  <si>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</si>
  <si>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</si>
  <si>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</si>
  <si>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</si>
  <si>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</si>
  <si>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</si>
  <si>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</si>
  <si>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</si>
  <si>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</si>
  <si>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</si>
  <si>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</si>
  <si>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</si>
  <si>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</si>
  <si>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</si>
  <si>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</si>
  <si>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</si>
  <si>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</si>
  <si>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</si>
  <si>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</si>
  <si>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</si>
  <si>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</si>
  <si>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</si>
  <si>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</si>
  <si>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</si>
  <si>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</si>
  <si>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</si>
  <si>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</si>
  <si>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</si>
  <si>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</si>
  <si>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</si>
  <si>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</si>
  <si>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</si>
  <si>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</si>
  <si>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</si>
  <si>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</si>
  <si>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</si>
  <si>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</si>
  <si>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</si>
  <si>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</si>
  <si>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</si>
  <si>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</si>
  <si>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</si>
  <si>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</si>
  <si>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</si>
  <si>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</si>
  <si>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</si>
  <si>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</si>
  <si>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</si>
  <si>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</si>
  <si>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</si>
  <si>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</si>
  <si>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</si>
  <si>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</si>
  <si>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</si>
  <si>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</si>
  <si>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</si>
  <si>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</si>
  <si>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</si>
  <si>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</si>
  <si>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</si>
  <si>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</si>
  <si>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</si>
  <si>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</si>
  <si>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</si>
  <si>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</si>
  <si>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</si>
  <si>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</si>
  <si>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</si>
  <si>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</si>
  <si>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</si>
  <si>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</si>
  <si>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</si>
  <si>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</si>
  <si>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</si>
  <si>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</si>
  <si>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</si>
  <si>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</si>
  <si>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</si>
  <si>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</si>
  <si>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</si>
  <si>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</si>
  <si>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</si>
  <si>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</si>
  <si>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</si>
  <si>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</si>
  <si>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</si>
  <si>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</si>
  <si>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</si>
  <si>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</si>
  <si>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</si>
  <si>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</si>
  <si>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</si>
  <si>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</si>
  <si>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</si>
  <si>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</si>
  <si>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</si>
  <si>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</si>
  <si>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</si>
  <si>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</si>
  <si>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</si>
  <si>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</si>
  <si>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</si>
  <si>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</si>
  <si>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</si>
  <si>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</si>
  <si>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</si>
  <si>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</si>
  <si>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</si>
  <si>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</si>
  <si>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</si>
  <si>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</si>
  <si>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</si>
  <si>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</si>
  <si>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</si>
  <si>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</si>
  <si>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</si>
  <si>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</si>
  <si>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</si>
  <si>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</si>
  <si>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</si>
  <si>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</si>
  <si>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</si>
  <si>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</si>
  <si>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</si>
  <si>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</si>
  <si>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</si>
  <si>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</si>
  <si>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</si>
  <si>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</si>
  <si>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</si>
  <si>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</si>
  <si>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</si>
  <si>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</si>
  <si>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</si>
  <si>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</si>
  <si>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</si>
  <si>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</si>
  <si>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</si>
  <si>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</si>
  <si>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</si>
  <si>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</si>
  <si>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</si>
  <si>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</si>
  <si>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</si>
  <si>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</si>
  <si>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</si>
  <si>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</si>
  <si>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</si>
  <si>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</si>
  <si>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</si>
  <si>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</si>
  <si>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</si>
  <si>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</si>
  <si>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</si>
  <si>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</si>
  <si>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</si>
  <si>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</si>
  <si>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</si>
  <si>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</si>
  <si>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</si>
  <si>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</si>
  <si>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</si>
  <si>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</si>
  <si>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</si>
  <si>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</si>
  <si>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</si>
  <si>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</si>
  <si>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</si>
  <si>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</si>
  <si>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</si>
  <si>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</si>
  <si>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</si>
  <si>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</si>
  <si>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</si>
  <si>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</si>
  <si>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</si>
  <si>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</si>
  <si>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</si>
  <si>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</si>
  <si>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</si>
  <si>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</si>
  <si>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</si>
  <si>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</si>
  <si>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</si>
  <si>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</si>
  <si>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</si>
  <si>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</si>
  <si>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</si>
  <si>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</si>
  <si>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</si>
  <si>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</si>
  <si>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</si>
  <si>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</si>
  <si>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</si>
  <si>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</si>
  <si>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</si>
  <si>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</si>
  <si>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</si>
  <si>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</si>
  <si>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</si>
  <si>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</si>
  <si>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</si>
  <si>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</si>
  <si>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</si>
  <si>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</si>
  <si>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</si>
  <si>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</si>
  <si>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</si>
  <si>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</si>
  <si>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</si>
  <si>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</si>
  <si>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</si>
  <si>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</si>
  <si>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</si>
  <si>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</si>
  <si>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</si>
  <si>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</si>
  <si>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</si>
  <si>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</si>
  <si>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</si>
  <si>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</si>
  <si>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</si>
  <si>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</si>
  <si>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</si>
  <si>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</si>
  <si>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</si>
  <si>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</si>
  <si>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</si>
  <si>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</si>
  <si>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</si>
  <si>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</si>
  <si>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</si>
  <si>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</si>
  <si>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</si>
  <si>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</si>
  <si>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</si>
  <si>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</si>
  <si>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</si>
  <si>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</si>
  <si>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</si>
  <si>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</si>
  <si>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</si>
  <si>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</si>
  <si>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</si>
  <si>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</si>
  <si>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</si>
  <si>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</si>
  <si>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</si>
  <si>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</si>
  <si>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</si>
  <si>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</si>
  <si>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</si>
  <si>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</si>
  <si>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</si>
  <si>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</si>
  <si>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</si>
  <si>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</si>
  <si>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</si>
  <si>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</si>
  <si>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</si>
  <si>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</si>
  <si>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</si>
  <si>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</si>
  <si>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</si>
  <si>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</si>
  <si>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</si>
  <si>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</si>
  <si>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</si>
  <si>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</si>
  <si>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</si>
  <si>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</si>
  <si>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</si>
  <si>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</si>
  <si>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</si>
  <si>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</si>
  <si>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</si>
  <si>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</si>
  <si>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</si>
  <si>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</si>
  <si>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</si>
  <si>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</si>
  <si>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</si>
  <si>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</si>
  <si>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</si>
  <si>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</si>
  <si>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</si>
  <si>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</si>
  <si>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</si>
  <si>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</si>
  <si>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</si>
  <si>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</si>
  <si>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</si>
  <si>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</si>
  <si>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</si>
  <si>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</si>
  <si>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</si>
  <si>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</si>
  <si>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</si>
  <si>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</si>
  <si>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</si>
  <si>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</si>
  <si>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</si>
  <si>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</si>
  <si>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</si>
  <si>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</si>
  <si>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</si>
  <si>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</si>
  <si>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</si>
  <si>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</si>
  <si>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</si>
  <si>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</si>
  <si>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</si>
  <si>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</si>
  <si>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</si>
  <si>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</si>
  <si>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</si>
  <si>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</si>
  <si>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</si>
  <si>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</si>
  <si>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</si>
  <si>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</si>
  <si>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</si>
  <si>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</si>
  <si>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</si>
  <si>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</si>
  <si>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</si>
  <si>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</si>
  <si>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</si>
  <si>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</si>
  <si>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</si>
  <si>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</si>
  <si>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</si>
  <si>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</si>
  <si>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</si>
  <si>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</si>
  <si>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</si>
  <si>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</si>
  <si>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</si>
  <si>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</si>
  <si>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</si>
  <si>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</si>
  <si>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</si>
  <si>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</si>
  <si>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</si>
  <si>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</si>
  <si>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</si>
  <si>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</si>
  <si>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</si>
  <si>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</si>
  <si>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</si>
  <si>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</si>
  <si>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</si>
  <si>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</si>
  <si>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</si>
  <si>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</si>
  <si>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</si>
  <si>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</si>
  <si>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</si>
  <si>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</si>
  <si>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</si>
  <si>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</si>
  <si>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</si>
  <si>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</si>
  <si>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</si>
  <si>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</si>
  <si>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</si>
  <si>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</si>
  <si>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</si>
  <si>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</si>
  <si>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</si>
  <si>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</si>
  <si>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</si>
  <si>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</si>
  <si>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</si>
  <si>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</si>
  <si>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</si>
  <si>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</si>
  <si>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</si>
  <si>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</si>
  <si>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</si>
  <si>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</si>
  <si>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</si>
  <si>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</si>
  <si>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</si>
  <si>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</si>
  <si>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</si>
  <si>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</si>
  <si>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</si>
  <si>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</si>
  <si>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</si>
  <si>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</si>
  <si>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</si>
  <si>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</si>
  <si>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</si>
  <si>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</si>
  <si>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</si>
  <si>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</si>
  <si>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</si>
  <si>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</si>
  <si>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</si>
  <si>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</si>
  <si>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</si>
  <si>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</si>
  <si>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</si>
  <si>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</si>
  <si>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</si>
  <si>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</si>
  <si>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</si>
  <si>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</si>
  <si>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</si>
  <si>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</si>
  <si>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</si>
  <si>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</si>
  <si>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</si>
  <si>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</si>
  <si>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</si>
  <si>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</si>
  <si>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</si>
  <si>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</si>
  <si>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</si>
  <si>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</si>
  <si>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</si>
  <si>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</si>
  <si>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</si>
  <si>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</si>
  <si>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</si>
  <si>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</si>
  <si>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</si>
  <si>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</si>
  <si>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</si>
  <si>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</si>
  <si>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</si>
  <si>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</si>
  <si>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</si>
  <si>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</si>
  <si>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</si>
  <si>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</si>
  <si>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</si>
  <si>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</si>
  <si>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</si>
  <si>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</si>
  <si>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</si>
  <si>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</si>
  <si>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</si>
  <si>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</si>
  <si>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</si>
  <si>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</si>
  <si>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</si>
  <si>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</si>
  <si>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</si>
  <si>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</si>
  <si>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</si>
  <si>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</si>
  <si>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</si>
  <si>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</si>
  <si>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</si>
  <si>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</si>
  <si>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</si>
  <si>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</si>
  <si>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</si>
  <si>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</si>
  <si>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</si>
  <si>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</si>
  <si>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</si>
  <si>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</si>
  <si>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</si>
  <si>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</si>
  <si>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</si>
  <si>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</si>
  <si>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</si>
  <si>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</si>
  <si>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</si>
  <si>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</si>
  <si>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</si>
  <si>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</si>
  <si>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</si>
  <si>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</si>
  <si>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</si>
  <si>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</si>
  <si>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</si>
  <si>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</si>
  <si>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</si>
  <si>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</si>
  <si>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</si>
  <si>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</si>
  <si>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</si>
  <si>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</si>
  <si>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</si>
  <si>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</si>
  <si>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</si>
  <si>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</si>
  <si>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</si>
  <si>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</si>
  <si>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</si>
  <si>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</si>
  <si>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</si>
  <si>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</si>
  <si>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</si>
  <si>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</si>
  <si>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</si>
  <si>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</si>
  <si>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</si>
  <si>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</si>
  <si>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</si>
  <si>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</si>
  <si>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</si>
  <si>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</si>
  <si>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</si>
  <si>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</si>
  <si>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</si>
  <si>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</si>
  <si>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</si>
  <si>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</si>
  <si>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</si>
  <si>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</si>
  <si>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</si>
  <si>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</si>
  <si>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</si>
  <si>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</si>
  <si>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</si>
  <si>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</si>
  <si>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</si>
  <si>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</si>
  <si>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</si>
  <si>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</si>
  <si>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</si>
  <si>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</si>
  <si>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</si>
  <si>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</si>
  <si>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</si>
  <si>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</si>
  <si>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</si>
  <si>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</si>
  <si>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</si>
  <si>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</si>
  <si>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</si>
  <si>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</si>
  <si>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</si>
  <si>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</si>
  <si>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</si>
  <si>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</si>
  <si>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</si>
  <si>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</si>
  <si>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</si>
  <si>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</si>
  <si>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</si>
  <si>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</si>
  <si>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</si>
  <si>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</si>
  <si>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</si>
  <si>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</si>
  <si>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</si>
  <si>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</si>
  <si>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</si>
  <si>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</si>
  <si>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</si>
  <si>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</si>
  <si>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</si>
  <si>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</si>
  <si>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</si>
  <si>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</si>
  <si>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</si>
  <si>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</si>
  <si>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</si>
  <si>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</si>
  <si>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</si>
  <si>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</si>
  <si>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</si>
  <si>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</si>
  <si>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</si>
  <si>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</si>
  <si>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</si>
  <si>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</si>
  <si>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</si>
  <si>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</si>
  <si>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</si>
  <si>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</si>
  <si>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</si>
  <si>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</si>
  <si>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</si>
  <si>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</si>
  <si>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</si>
  <si>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</si>
  <si>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</si>
  <si>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</si>
  <si>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</si>
  <si>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</si>
  <si>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</si>
  <si>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</si>
  <si>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</si>
  <si>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</si>
  <si>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</si>
  <si>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</si>
  <si>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</si>
  <si>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</si>
  <si>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</si>
  <si>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</si>
  <si>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</si>
  <si>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</si>
  <si>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</si>
  <si>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</si>
  <si>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</si>
  <si>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</si>
  <si>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</si>
  <si>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</si>
  <si>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</si>
  <si>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</si>
  <si>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</si>
  <si>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</si>
  <si>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</si>
  <si>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</si>
  <si>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</si>
  <si>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</si>
  <si>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</si>
  <si>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</si>
  <si>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</si>
  <si>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</si>
  <si>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</si>
  <si>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</si>
  <si>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</si>
  <si>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</si>
  <si>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</si>
  <si>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</si>
  <si>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</si>
  <si>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</si>
  <si>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</si>
  <si>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</si>
  <si>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</si>
  <si>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</si>
  <si>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</si>
  <si>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</si>
  <si>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</si>
  <si>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</si>
  <si>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</si>
  <si>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</si>
  <si>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</si>
  <si>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</si>
  <si>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</si>
  <si>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</si>
  <si>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</si>
  <si>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</si>
  <si>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</si>
  <si>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</si>
  <si>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</si>
  <si>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</si>
  <si>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</si>
  <si>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</si>
  <si>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</si>
  <si>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</si>
  <si>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</si>
  <si>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</si>
  <si>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</si>
  <si>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</si>
  <si>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</si>
  <si>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</si>
  <si>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</si>
  <si>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</si>
  <si>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</si>
  <si>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</si>
  <si>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</si>
  <si>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</si>
  <si>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</si>
  <si>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</si>
  <si>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</si>
  <si>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</si>
  <si>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</si>
  <si>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</si>
  <si>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</si>
  <si>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</si>
  <si>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</si>
  <si>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</si>
  <si>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</si>
  <si>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</si>
  <si>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</si>
  <si>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</si>
  <si>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</si>
  <si>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</si>
  <si>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</si>
  <si>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</si>
  <si>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</si>
  <si>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</si>
  <si>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</si>
  <si>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</si>
  <si>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</si>
  <si>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</si>
  <si>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</si>
  <si>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</si>
  <si>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</si>
  <si>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</si>
  <si>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</si>
  <si>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</si>
  <si>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</si>
  <si>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</si>
  <si>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</si>
  <si>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</si>
  <si>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</si>
  <si>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</si>
  <si>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</si>
  <si>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</si>
  <si>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</si>
  <si>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</si>
  <si>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</si>
  <si>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</si>
  <si>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</si>
  <si>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</si>
  <si>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</si>
  <si>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</si>
  <si>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</si>
  <si>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</si>
  <si>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</si>
  <si>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</si>
  <si>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</si>
  <si>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</si>
  <si>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</si>
  <si>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</si>
  <si>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</si>
  <si>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</si>
  <si>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</si>
  <si>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</si>
  <si>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</si>
  <si>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</si>
  <si>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</si>
  <si>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</si>
  <si>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</si>
  <si>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</si>
  <si>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</si>
  <si>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</si>
  <si>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</si>
  <si>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</si>
  <si>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</si>
  <si>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</si>
  <si>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</si>
  <si>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</si>
  <si>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</si>
  <si>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</si>
  <si>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</si>
  <si>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</si>
  <si>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</si>
  <si>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</si>
  <si>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</si>
  <si>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</si>
  <si>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</si>
  <si>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</si>
  <si>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</si>
  <si>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</si>
  <si>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</si>
  <si>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</si>
  <si>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</si>
  <si>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</si>
  <si>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</si>
  <si>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</si>
  <si>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</si>
  <si>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</si>
  <si>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</si>
  <si>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</si>
  <si>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</si>
  <si>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</si>
  <si>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</si>
  <si>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</si>
  <si>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</si>
  <si>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</si>
  <si>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</si>
  <si>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</si>
  <si>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</si>
  <si>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</si>
  <si>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</si>
  <si>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</si>
  <si>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</si>
  <si>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</si>
  <si>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</si>
  <si>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</si>
  <si>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</si>
  <si>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</si>
  <si>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</si>
  <si>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</si>
  <si>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</si>
  <si>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</si>
  <si>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</si>
  <si>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</si>
  <si>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</si>
  <si>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</si>
  <si>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</si>
  <si>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</si>
  <si>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</si>
  <si>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</si>
  <si>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</si>
  <si>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</si>
  <si>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</si>
  <si>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</si>
  <si>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</si>
  <si>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</si>
  <si>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</si>
  <si>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</si>
  <si>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</si>
  <si>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</si>
  <si>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</si>
  <si>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</si>
  <si>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</si>
  <si>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</si>
  <si>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</si>
  <si>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</si>
  <si>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</si>
  <si>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</si>
  <si>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</si>
  <si>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</si>
  <si>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</si>
  <si>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</si>
  <si>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</si>
  <si>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</si>
  <si>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</si>
  <si>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</si>
  <si>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</si>
  <si>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</si>
  <si>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</si>
  <si>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</si>
  <si>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</si>
  <si>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</si>
  <si>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</si>
  <si>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</si>
  <si>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</si>
  <si>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</si>
  <si>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</si>
  <si>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</si>
  <si>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</si>
  <si>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</si>
  <si>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</si>
  <si>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</si>
  <si>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</si>
  <si>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</si>
  <si>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</si>
  <si>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</si>
  <si>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</si>
  <si>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</si>
  <si>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</si>
  <si>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</si>
  <si>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</si>
  <si>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</si>
  <si>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</si>
  <si>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</si>
  <si>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</si>
  <si>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</si>
  <si>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</si>
  <si>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</si>
  <si>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</si>
  <si>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</si>
  <si>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</si>
  <si>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</si>
  <si>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</si>
  <si>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</si>
  <si>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</si>
  <si>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</si>
  <si>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</si>
  <si>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</si>
  <si>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</si>
  <si>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</si>
  <si>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</si>
  <si>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</si>
  <si>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</si>
  <si>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</si>
  <si>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</si>
  <si>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</si>
  <si>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</si>
  <si>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</si>
  <si>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</si>
  <si>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</si>
  <si>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</si>
  <si>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</si>
  <si>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</si>
  <si>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</si>
  <si>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</si>
  <si>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</si>
  <si>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</si>
  <si>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</si>
  <si>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</si>
  <si>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</si>
  <si>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</si>
  <si>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</si>
  <si>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</si>
  <si>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</si>
  <si>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</si>
  <si>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</si>
  <si>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</si>
  <si>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</si>
  <si>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</si>
  <si>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</si>
  <si>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</si>
  <si>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</si>
  <si>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</si>
  <si>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</si>
  <si>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</si>
  <si>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</si>
  <si>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</si>
  <si>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</si>
  <si>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</si>
  <si>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</si>
  <si>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</si>
  <si>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</si>
  <si>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</si>
  <si>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</si>
  <si>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</si>
  <si>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</si>
  <si>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</si>
  <si>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</si>
  <si>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</si>
  <si>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</si>
  <si>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</si>
  <si>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</si>
  <si>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</si>
  <si>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</si>
  <si>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</si>
  <si>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</si>
  <si>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</si>
  <si>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</si>
  <si>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</si>
  <si>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</si>
  <si>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</si>
  <si>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</si>
  <si>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</si>
  <si>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</si>
  <si>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</si>
  <si>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</si>
  <si>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</si>
  <si>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</si>
  <si>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</si>
  <si>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</si>
  <si>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</si>
  <si>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</si>
  <si>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</si>
  <si>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</si>
  <si>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</si>
  <si>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</si>
  <si>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</si>
  <si>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</si>
  <si>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</si>
  <si>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</si>
  <si>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</si>
  <si>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</si>
  <si>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</si>
  <si>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</si>
  <si>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</si>
  <si>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</si>
  <si>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</si>
  <si>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</si>
  <si>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</si>
  <si>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</si>
  <si>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</si>
  <si>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</si>
  <si>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</si>
  <si>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</si>
  <si>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</si>
  <si>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</si>
  <si>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</si>
  <si>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</si>
  <si>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</si>
  <si>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</si>
  <si>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</si>
  <si>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</si>
  <si>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</si>
  <si>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</si>
  <si>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</si>
  <si>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</si>
  <si>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</si>
  <si>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</si>
  <si>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</si>
  <si>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</si>
  <si>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</si>
  <si>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</si>
  <si>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</si>
  <si>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</si>
  <si>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</si>
  <si>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</si>
  <si>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</si>
  <si>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</si>
  <si>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</si>
  <si>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</si>
  <si>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</si>
  <si>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</si>
  <si>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</si>
  <si>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</si>
  <si>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</si>
  <si>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</si>
  <si>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</si>
  <si>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</si>
  <si>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</si>
  <si>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</si>
  <si>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</si>
  <si>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</si>
  <si>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</si>
  <si>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</si>
  <si>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</si>
  <si>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</si>
  <si>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</si>
  <si>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</si>
  <si>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</si>
  <si>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</si>
  <si>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</si>
  <si>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</si>
  <si>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</si>
  <si>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</si>
  <si>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</si>
  <si>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</si>
  <si>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</si>
  <si>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</si>
  <si>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</si>
  <si>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</si>
  <si>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</si>
  <si>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</si>
  <si>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</si>
  <si>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</si>
  <si>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</si>
  <si>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</si>
  <si>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</si>
  <si>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</si>
  <si>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</si>
  <si>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</si>
  <si>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</si>
  <si>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</si>
  <si>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</si>
  <si>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</si>
  <si>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</si>
  <si>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</si>
  <si>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</si>
  <si>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</si>
  <si>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</si>
  <si>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</si>
  <si>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</si>
  <si>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</si>
  <si>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</si>
  <si>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</si>
  <si>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</si>
  <si>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</si>
  <si>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</si>
  <si>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</si>
  <si>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</si>
  <si>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</si>
  <si>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</si>
  <si>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</si>
  <si>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</si>
  <si>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</si>
  <si>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</si>
  <si>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</si>
  <si>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</si>
  <si>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</si>
  <si>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</si>
  <si>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</si>
  <si>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</si>
  <si>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</si>
  <si>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</si>
  <si>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</si>
  <si>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</si>
  <si>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</si>
  <si>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</si>
  <si>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</si>
  <si>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</si>
  <si>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</si>
  <si>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</si>
  <si>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</si>
  <si>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</si>
  <si>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</si>
  <si>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</si>
  <si>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</si>
  <si>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</si>
  <si>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</si>
  <si>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</si>
  <si>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</si>
  <si>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</si>
  <si>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</si>
  <si>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</si>
  <si>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</si>
  <si>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</si>
  <si>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</si>
  <si>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</si>
  <si>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</si>
  <si>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</si>
  <si>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</si>
  <si>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</si>
  <si>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</si>
  <si>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</si>
  <si>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</si>
  <si>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</si>
  <si>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</si>
  <si>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</si>
  <si>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</si>
  <si>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</si>
  <si>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</si>
  <si>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</si>
  <si>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</si>
  <si>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</si>
  <si>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</si>
  <si>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</si>
  <si>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</si>
  <si>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</si>
  <si>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</si>
  <si>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</si>
  <si>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</si>
  <si>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</si>
  <si>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</si>
  <si>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</si>
  <si>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</si>
  <si>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</si>
  <si>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</si>
  <si>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</si>
  <si>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</si>
  <si>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</si>
  <si>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</si>
  <si>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</si>
  <si>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</si>
  <si>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</si>
  <si>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</si>
  <si>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</si>
  <si>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</si>
  <si>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</si>
  <si>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</si>
  <si>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</si>
  <si>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</si>
  <si>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</si>
  <si>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</si>
  <si>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</si>
  <si>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</si>
  <si>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</si>
  <si>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</si>
  <si>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</si>
  <si>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</si>
  <si>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</si>
  <si>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</si>
  <si>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</si>
  <si>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</si>
  <si>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</si>
  <si>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</si>
  <si>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</si>
  <si>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</si>
  <si>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</si>
  <si>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</si>
  <si>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</si>
  <si>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</si>
  <si>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</si>
  <si>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</si>
  <si>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</si>
  <si>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</si>
  <si>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</si>
  <si>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</si>
  <si>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</si>
  <si>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</si>
  <si>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</si>
  <si>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</si>
  <si>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</si>
  <si>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</si>
  <si>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</si>
  <si>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</si>
  <si>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</si>
  <si>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</si>
  <si>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</si>
  <si>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</si>
  <si>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</si>
  <si>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</si>
  <si>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</si>
  <si>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</si>
  <si>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</si>
  <si>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</si>
  <si>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</si>
  <si>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</si>
  <si>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</si>
  <si>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</si>
  <si>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</si>
  <si>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</si>
  <si>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</si>
  <si>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</si>
  <si>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</si>
  <si>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</si>
  <si>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</si>
  <si>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</si>
  <si>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</si>
  <si>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</si>
  <si>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</si>
  <si>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</si>
  <si>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</si>
  <si>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</si>
  <si>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</si>
  <si>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</si>
  <si>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</si>
  <si>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</si>
  <si>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</si>
  <si>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</si>
  <si>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</si>
  <si>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</si>
  <si>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</si>
  <si>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</si>
  <si>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</si>
  <si>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</si>
  <si>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</si>
  <si>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</si>
  <si>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</si>
  <si>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</si>
  <si>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</si>
  <si>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</si>
  <si>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</si>
  <si>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</si>
  <si>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</si>
  <si>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</si>
  <si>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</si>
  <si>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</si>
  <si>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</si>
  <si>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</si>
  <si>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</si>
  <si>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</si>
  <si>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</si>
  <si>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</si>
  <si>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</si>
  <si>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</si>
  <si>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</si>
  <si>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</si>
  <si>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</si>
  <si>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</si>
  <si>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</si>
  <si>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</si>
  <si>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</si>
  <si>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</si>
  <si>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</si>
  <si>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</si>
  <si>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</si>
  <si>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</si>
  <si>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</si>
  <si>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</si>
  <si>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</si>
  <si>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</si>
  <si>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</si>
  <si>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</si>
  <si>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</si>
  <si>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</si>
  <si>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</si>
  <si>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</si>
  <si>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</si>
  <si>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</si>
  <si>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</si>
  <si>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</si>
  <si>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</si>
  <si>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</si>
  <si>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</si>
  <si>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</si>
  <si>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</si>
  <si>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</si>
  <si>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</si>
  <si>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</si>
  <si>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</si>
  <si>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</si>
  <si>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</si>
  <si>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</si>
  <si>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</si>
  <si>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</si>
  <si>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</si>
  <si>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</si>
  <si>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</si>
  <si>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</si>
  <si>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</si>
  <si>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</si>
  <si>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</si>
  <si>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</si>
  <si>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</si>
  <si>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</si>
  <si>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</si>
  <si>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</si>
  <si>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</si>
  <si>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</si>
  <si>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</si>
  <si>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</si>
  <si>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</si>
  <si>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</si>
  <si>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</si>
  <si>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</si>
  <si>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</si>
  <si>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</si>
  <si>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</si>
  <si>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</si>
  <si>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</si>
  <si>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</si>
  <si>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</si>
  <si>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</si>
  <si>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</si>
  <si>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</si>
  <si>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</si>
  <si>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</si>
  <si>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</si>
  <si>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</si>
  <si>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</si>
  <si>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</si>
  <si>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</si>
  <si>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</si>
  <si>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</si>
  <si>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</si>
  <si>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</si>
  <si>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</si>
  <si>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</si>
  <si>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</si>
  <si>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</si>
  <si>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</si>
  <si>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</si>
  <si>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</si>
  <si>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</si>
  <si>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</si>
  <si>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</si>
  <si>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</si>
  <si>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</si>
  <si>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</si>
  <si>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</si>
  <si>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</si>
  <si>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</si>
  <si>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</si>
  <si>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</si>
  <si>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</si>
  <si>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</si>
  <si>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</si>
  <si>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</si>
  <si>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</si>
  <si>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</si>
  <si>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</si>
  <si>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</si>
  <si>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</si>
  <si>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</si>
  <si>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</si>
  <si>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</si>
  <si>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</si>
  <si>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</si>
  <si>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</si>
  <si>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</si>
  <si>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</si>
  <si>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</si>
  <si>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</si>
  <si>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</si>
  <si>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</si>
  <si>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</si>
  <si>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</si>
  <si>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</si>
  <si>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</si>
  <si>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</si>
  <si>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</si>
  <si>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</si>
  <si>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</si>
  <si>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</si>
  <si>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</si>
  <si>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</si>
  <si>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</si>
  <si>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</si>
  <si>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</si>
  <si>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</si>
  <si>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</si>
  <si>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</si>
  <si>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</si>
  <si>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</si>
  <si>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</si>
  <si>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</si>
  <si>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</si>
  <si>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</si>
  <si>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</si>
  <si>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</si>
  <si>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</si>
  <si>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</si>
  <si>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</si>
  <si>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</si>
  <si>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</si>
  <si>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</si>
  <si>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</si>
  <si>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</si>
  <si>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</si>
  <si>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</si>
  <si>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</si>
  <si>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</si>
  <si>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</si>
  <si>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</si>
  <si>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</si>
  <si>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</si>
  <si>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</si>
  <si>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</si>
  <si>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</si>
  <si>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</si>
  <si>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</si>
  <si>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</si>
  <si>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</si>
  <si>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</si>
  <si>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</si>
  <si>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</si>
  <si>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</si>
  <si>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</si>
  <si>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</si>
  <si>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</si>
  <si>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</si>
  <si>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</si>
  <si>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</si>
  <si>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</si>
  <si>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</si>
  <si>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</si>
  <si>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</si>
  <si>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</si>
  <si>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</si>
  <si>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</si>
  <si>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</si>
  <si>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</si>
  <si>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</si>
  <si>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</si>
  <si>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</si>
  <si>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</si>
  <si>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</si>
  <si>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</si>
  <si>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</si>
  <si>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</si>
  <si>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</si>
  <si>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</si>
  <si>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</si>
  <si>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</si>
  <si>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</si>
  <si>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</si>
  <si>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</si>
  <si>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</si>
  <si>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</si>
  <si>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</si>
  <si>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</si>
  <si>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</si>
  <si>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</si>
  <si>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</si>
  <si>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</si>
  <si>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</si>
  <si>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</si>
  <si>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</si>
  <si>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</si>
  <si>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</si>
  <si>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</si>
  <si>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</si>
  <si>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</si>
  <si>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</si>
  <si>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</si>
  <si>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</si>
  <si>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</si>
  <si>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</si>
  <si>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</si>
  <si>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</si>
  <si>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</si>
  <si>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</si>
  <si>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</si>
  <si>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</si>
  <si>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</si>
  <si>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</si>
  <si>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</si>
  <si>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</si>
  <si>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</si>
  <si>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</si>
  <si>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</si>
  <si>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</si>
  <si>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</si>
  <si>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</si>
  <si>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</si>
  <si>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</si>
  <si>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</si>
  <si>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</si>
  <si>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</si>
  <si>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</si>
  <si>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</si>
  <si>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</si>
  <si>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</si>
  <si>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</si>
  <si>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</si>
  <si>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</si>
  <si>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</si>
  <si>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</si>
  <si>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</si>
  <si>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</si>
  <si>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</si>
  <si>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</si>
  <si>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</si>
  <si>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</si>
  <si>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</si>
  <si>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</si>
  <si>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</si>
  <si>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</si>
  <si>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</si>
  <si>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</si>
  <si>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</si>
  <si>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</si>
  <si>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</si>
  <si>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</si>
  <si>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</si>
  <si>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</si>
  <si>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</si>
  <si>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</si>
  <si>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</si>
  <si>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</si>
  <si>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</si>
  <si>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</si>
  <si>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</si>
  <si>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</si>
  <si>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</si>
  <si>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</si>
  <si>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</si>
  <si>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</si>
  <si>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</si>
  <si>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</si>
  <si>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</si>
  <si>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</si>
  <si>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</si>
  <si>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</si>
  <si>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</si>
  <si>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</si>
  <si>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</si>
  <si>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</si>
  <si>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</si>
  <si>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</si>
  <si>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</si>
  <si>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</si>
  <si>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</si>
  <si>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</si>
  <si>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</si>
  <si>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</si>
  <si>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</si>
  <si>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</si>
  <si>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</si>
  <si>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</si>
  <si>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</si>
  <si>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</si>
  <si>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</si>
  <si>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</si>
  <si>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</si>
  <si>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</si>
  <si>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</si>
  <si>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</si>
  <si>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</si>
  <si>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</si>
  <si>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</si>
  <si>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</si>
  <si>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</si>
  <si>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</si>
  <si>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</si>
  <si>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</si>
  <si>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</si>
  <si>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</si>
  <si>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</si>
  <si>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</si>
  <si>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</si>
  <si>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</si>
  <si>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</si>
  <si>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</si>
  <si>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</si>
  <si>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</si>
  <si>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</si>
  <si>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</si>
  <si>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</si>
  <si>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</si>
  <si>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</si>
  <si>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</si>
  <si>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</si>
  <si>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</si>
  <si>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</si>
  <si>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</si>
  <si>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</si>
  <si>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</si>
  <si>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</si>
  <si>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</si>
  <si>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</si>
  <si>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</si>
  <si>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</si>
  <si>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</si>
  <si>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</si>
  <si>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</si>
  <si>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</si>
  <si>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</si>
  <si>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</si>
  <si>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</si>
  <si>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</si>
  <si>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</si>
  <si>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</si>
  <si>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</si>
  <si>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</si>
  <si>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</si>
  <si>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</si>
  <si>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</si>
  <si>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</si>
  <si>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</si>
  <si>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</si>
  <si>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</si>
  <si>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</si>
  <si>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</si>
  <si>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</si>
  <si>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</si>
  <si>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</si>
  <si>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</si>
  <si>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</si>
  <si>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</si>
  <si>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</si>
  <si>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</si>
  <si>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</si>
  <si>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</si>
  <si>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</si>
  <si>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</si>
  <si>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</si>
  <si>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</si>
  <si>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</si>
  <si>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</si>
  <si>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</si>
  <si>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</si>
  <si>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</si>
  <si>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</si>
  <si>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</si>
  <si>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</si>
  <si>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</si>
  <si>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</si>
  <si>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</si>
  <si>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</si>
  <si>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</si>
  <si>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</si>
  <si>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</si>
  <si>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</si>
  <si>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</si>
  <si>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</si>
  <si>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</si>
  <si>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</si>
  <si>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</si>
  <si>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</si>
  <si>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</si>
  <si>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</si>
  <si>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</si>
  <si>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</si>
  <si>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</si>
  <si>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</si>
  <si>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</si>
  <si>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</si>
  <si>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</si>
  <si>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</si>
  <si>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</si>
  <si>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</si>
  <si>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</si>
  <si>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</si>
  <si>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</si>
  <si>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</si>
  <si>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</si>
  <si>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</si>
  <si>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</si>
  <si>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</si>
  <si>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</si>
  <si>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</si>
  <si>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</si>
  <si>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</si>
  <si>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</si>
  <si>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</si>
  <si>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</si>
  <si>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</si>
  <si>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</si>
  <si>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</si>
  <si>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</si>
  <si>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</si>
  <si>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</si>
  <si>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</si>
  <si>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</si>
  <si>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</si>
  <si>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</si>
  <si>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</si>
  <si>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</si>
  <si>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</si>
  <si>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</si>
  <si>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</si>
  <si>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</si>
  <si>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</si>
  <si>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</si>
  <si>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</si>
  <si>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</si>
  <si>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</si>
  <si>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</si>
  <si>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</si>
  <si>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</si>
  <si>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</si>
  <si>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</si>
  <si>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</si>
  <si>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</si>
  <si>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</si>
  <si>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</si>
  <si>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</si>
  <si>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</si>
  <si>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</si>
  <si>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</si>
  <si>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</si>
  <si>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</si>
  <si>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</si>
  <si>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</si>
  <si>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</si>
  <si>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</si>
  <si>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</si>
  <si>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</si>
  <si>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</si>
  <si>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</si>
  <si>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</si>
  <si>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</si>
  <si>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</si>
  <si>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</si>
  <si>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</si>
  <si>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</si>
  <si>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</si>
  <si>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</si>
  <si>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</si>
  <si>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</si>
  <si>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</si>
  <si>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</si>
  <si>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</si>
  <si>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</si>
  <si>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</si>
  <si>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</si>
  <si>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</si>
  <si>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</si>
  <si>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</si>
  <si>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</si>
  <si>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</si>
  <si>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</si>
  <si>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</si>
  <si>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</si>
  <si>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</si>
  <si>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</si>
  <si>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</si>
  <si>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</si>
  <si>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</si>
  <si>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</si>
  <si>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</si>
  <si>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</si>
  <si>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</si>
  <si>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</si>
  <si>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</si>
  <si>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</si>
  <si>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</si>
  <si>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</si>
  <si>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</si>
  <si>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</si>
  <si>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</si>
  <si>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</si>
  <si>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</si>
  <si>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</si>
  <si>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</si>
  <si>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</si>
  <si>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</si>
  <si>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</si>
  <si>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</si>
  <si>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</si>
  <si>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</si>
  <si>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</si>
  <si>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</si>
  <si>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</si>
  <si>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</si>
  <si>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</si>
  <si>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</si>
  <si>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</si>
  <si>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</si>
  <si>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</si>
  <si>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</si>
  <si>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</si>
  <si>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</si>
  <si>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</si>
  <si>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</si>
  <si>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</si>
  <si>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</si>
  <si>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</si>
  <si>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</si>
  <si>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</si>
  <si>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</si>
  <si>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</si>
  <si>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</si>
  <si>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</si>
  <si>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</si>
  <si>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</si>
  <si>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</si>
  <si>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</si>
  <si>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</si>
  <si>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</si>
  <si>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</si>
  <si>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</si>
  <si>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</si>
  <si>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</si>
  <si>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</si>
  <si>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</si>
  <si>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</si>
  <si>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</si>
  <si>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</si>
  <si>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</si>
  <si>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</si>
  <si>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</si>
  <si>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</si>
  <si>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</si>
  <si>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</si>
  <si>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</si>
  <si>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</si>
  <si>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</si>
  <si>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</si>
  <si>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</si>
  <si>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</si>
  <si>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</si>
  <si>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</si>
  <si>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</si>
  <si>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</si>
  <si>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</si>
  <si>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</si>
  <si>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</si>
  <si>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</si>
  <si>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</si>
  <si>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</si>
  <si>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</si>
  <si>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</si>
  <si>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</si>
  <si>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</si>
  <si>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</si>
  <si>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</si>
  <si>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</si>
  <si>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</si>
  <si>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</si>
  <si>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</si>
  <si>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</si>
  <si>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</si>
  <si>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</si>
  <si>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</si>
  <si>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</si>
  <si>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</si>
  <si>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</si>
  <si>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</si>
  <si>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</si>
  <si>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</si>
  <si>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</si>
  <si>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</si>
  <si>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</si>
  <si>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</si>
  <si>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</si>
  <si>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</si>
  <si>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</si>
  <si>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</si>
  <si>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</si>
  <si>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</si>
  <si>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</si>
  <si>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</si>
  <si>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</si>
  <si>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</si>
  <si>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</si>
  <si>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</si>
  <si>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</si>
  <si>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</si>
  <si>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</si>
  <si>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</si>
  <si>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</si>
  <si>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</si>
  <si>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</si>
  <si>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</si>
  <si>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</si>
  <si>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</si>
  <si>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</si>
  <si>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</si>
  <si>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</si>
  <si>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</si>
  <si>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</si>
  <si>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</si>
  <si>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</si>
  <si>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</si>
  <si>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</si>
  <si>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</si>
  <si>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</si>
  <si>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</si>
  <si>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</si>
  <si>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</si>
  <si>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</si>
  <si>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</si>
  <si>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</si>
  <si>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</si>
  <si>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</si>
  <si>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</si>
  <si>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</si>
  <si>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</si>
  <si>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</si>
  <si>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</si>
  <si>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</si>
  <si>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</si>
  <si>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</si>
  <si>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</si>
  <si>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</si>
  <si>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</si>
  <si>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</si>
  <si>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</si>
  <si>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</si>
  <si>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</si>
  <si>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</si>
  <si>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</si>
  <si>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</si>
  <si>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</si>
  <si>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</si>
  <si>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</si>
  <si>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</si>
  <si>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</si>
  <si>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</si>
  <si>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</si>
  <si>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</si>
  <si>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</si>
  <si>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</si>
  <si>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</si>
  <si>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</si>
  <si>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</si>
  <si>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</si>
  <si>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</si>
  <si>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</si>
  <si>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</si>
  <si>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</si>
  <si>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</si>
  <si>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</si>
  <si>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</si>
  <si>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</si>
  <si>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</si>
  <si>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</si>
  <si>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</si>
  <si>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</si>
  <si>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</si>
  <si>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</si>
  <si>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</si>
  <si>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</si>
  <si>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</si>
  <si>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</si>
  <si>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</si>
  <si>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</si>
  <si>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</si>
  <si>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</si>
  <si>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</si>
  <si>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</si>
  <si>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</si>
  <si>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</si>
  <si>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</si>
  <si>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</si>
  <si>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</si>
  <si>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</si>
  <si>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</si>
  <si>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</si>
  <si>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</si>
  <si>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</si>
  <si>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</si>
  <si>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</si>
  <si>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</si>
  <si>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</si>
  <si>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</si>
  <si>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</si>
  <si>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</si>
  <si>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</si>
  <si>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</si>
  <si>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</si>
  <si>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</si>
  <si>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</si>
  <si>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</si>
  <si>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</si>
  <si>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</si>
  <si>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</si>
  <si>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</si>
  <si>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</si>
  <si>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</si>
  <si>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</si>
  <si>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</si>
  <si>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</si>
  <si>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</si>
  <si>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</si>
  <si>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</si>
  <si>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</si>
  <si>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</si>
  <si>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</si>
  <si>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</si>
  <si>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</si>
  <si>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</si>
  <si>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</si>
  <si>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</si>
  <si>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</si>
  <si>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</si>
  <si>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</si>
  <si>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</si>
  <si>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</si>
  <si>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</si>
  <si>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</si>
  <si>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</si>
  <si>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</si>
  <si>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</si>
  <si>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</si>
  <si>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</si>
  <si>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</si>
  <si>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</si>
  <si>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</si>
  <si>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</si>
  <si>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</si>
  <si>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</si>
  <si>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</si>
  <si>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</si>
  <si>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</si>
  <si>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</si>
  <si>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</si>
  <si>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</si>
  <si>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</si>
  <si>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</si>
  <si>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</si>
  <si>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</si>
  <si>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</si>
  <si>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</si>
  <si>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</si>
  <si>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</si>
  <si>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</si>
  <si>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</si>
  <si>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</si>
  <si>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</si>
  <si>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</si>
  <si>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</si>
  <si>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</si>
  <si>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</si>
  <si>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</si>
  <si>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</si>
  <si>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</si>
  <si>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</si>
  <si>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</si>
  <si>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</si>
  <si>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</si>
  <si>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</si>
  <si>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</si>
  <si>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</si>
  <si>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</si>
  <si>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</si>
  <si>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</si>
  <si>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</si>
  <si>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</si>
  <si>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</si>
  <si>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</si>
  <si>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</si>
  <si>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</si>
  <si>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</si>
  <si>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</si>
  <si>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</si>
  <si>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</si>
  <si>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</si>
  <si>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</si>
  <si>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</si>
  <si>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</si>
  <si>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</si>
  <si>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</si>
  <si>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</si>
  <si>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</si>
  <si>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</si>
  <si>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</si>
  <si>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</si>
  <si>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</si>
  <si>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</si>
  <si>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</si>
  <si>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</si>
  <si>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</si>
  <si>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</si>
  <si>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</si>
  <si>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</si>
  <si>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</si>
  <si>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</si>
  <si>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</si>
  <si>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</si>
  <si>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</si>
  <si>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</si>
  <si>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</si>
  <si>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</si>
  <si>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</si>
  <si>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</si>
  <si>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</si>
  <si>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</si>
  <si>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</si>
  <si>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</si>
  <si>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</si>
  <si>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</si>
  <si>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</si>
  <si>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</si>
  <si>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</si>
  <si>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</si>
  <si>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</si>
  <si>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</si>
  <si>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</si>
  <si>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</si>
  <si>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</si>
  <si>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</si>
  <si>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</si>
  <si>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</si>
  <si>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</si>
  <si>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</si>
  <si>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</si>
  <si>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</si>
  <si>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</si>
  <si>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</si>
  <si>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</si>
  <si>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</si>
  <si>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</si>
  <si>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</si>
  <si>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</si>
  <si>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</si>
  <si>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</si>
  <si>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</si>
  <si>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</si>
  <si>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</si>
  <si>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</si>
  <si>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</si>
  <si>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</si>
  <si>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</si>
  <si>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</si>
  <si>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</si>
  <si>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</si>
  <si>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</si>
  <si>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</si>
  <si>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</si>
  <si>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</si>
  <si>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</si>
  <si>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</si>
  <si>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</si>
  <si>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</si>
  <si>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</si>
  <si>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</si>
  <si>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</si>
  <si>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</si>
  <si>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</si>
  <si>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</si>
  <si>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</si>
  <si>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</si>
  <si>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</si>
  <si>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</si>
  <si>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</si>
  <si>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</si>
  <si>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</si>
  <si>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</si>
  <si>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</si>
  <si>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</si>
  <si>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</si>
  <si>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</si>
  <si>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</si>
  <si>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</si>
  <si>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</si>
  <si>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</si>
  <si>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</si>
  <si>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</si>
  <si>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</si>
  <si>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</si>
  <si>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</si>
  <si>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</si>
  <si>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</si>
  <si>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</si>
  <si>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</si>
  <si>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</si>
  <si>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</si>
  <si>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</si>
  <si>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</si>
  <si>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</si>
  <si>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</si>
  <si>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</si>
  <si>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</si>
  <si>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</si>
  <si>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</si>
  <si>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</si>
  <si>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</si>
  <si>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</si>
  <si>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</si>
  <si>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</si>
  <si>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</si>
  <si>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</si>
  <si>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</si>
  <si>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</si>
  <si>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</si>
  <si>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</si>
  <si>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</si>
  <si>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</si>
  <si>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</si>
  <si>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</si>
  <si>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</si>
  <si>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</si>
  <si>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</si>
  <si>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</si>
  <si>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</si>
  <si>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</si>
  <si>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</si>
  <si>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</si>
  <si>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</si>
  <si>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</si>
  <si>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</si>
  <si>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</si>
  <si>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</si>
  <si>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</si>
  <si>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</si>
  <si>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</si>
  <si>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</si>
  <si>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</si>
  <si>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</si>
  <si>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</si>
  <si>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</si>
  <si>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</si>
  <si>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</si>
  <si>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</si>
  <si>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</si>
  <si>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</si>
  <si>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</si>
  <si>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</si>
  <si>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</si>
  <si>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</si>
  <si>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</si>
  <si>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</si>
  <si>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</si>
  <si>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</si>
  <si>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</si>
  <si>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</si>
  <si>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</si>
  <si>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</si>
  <si>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</si>
  <si>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</si>
  <si>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</si>
  <si>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</si>
  <si>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</si>
  <si>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</si>
  <si>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</si>
  <si>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</si>
  <si>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</si>
  <si>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</si>
  <si>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</si>
  <si>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</si>
  <si>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</si>
  <si>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</si>
  <si>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</si>
  <si>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</si>
  <si>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</si>
  <si>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</si>
  <si>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</si>
  <si>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</si>
  <si>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</si>
  <si>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</si>
  <si>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</si>
  <si>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</si>
  <si>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</si>
  <si>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</si>
  <si>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</si>
  <si>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</si>
  <si>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</si>
  <si>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</si>
  <si>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</si>
  <si>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</si>
  <si>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</si>
  <si>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</si>
  <si>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</si>
  <si>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</si>
  <si>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</si>
  <si>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</si>
  <si>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</si>
  <si>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</si>
  <si>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</si>
  <si>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</si>
  <si>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</si>
  <si>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</si>
  <si>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</si>
  <si>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</si>
  <si>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</si>
  <si>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</si>
  <si>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</si>
  <si>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</si>
  <si>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</si>
  <si>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</si>
  <si>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</si>
  <si>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</si>
  <si>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</si>
  <si>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</si>
  <si>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</si>
  <si>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</si>
  <si>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</si>
  <si>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</si>
  <si>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</si>
  <si>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</si>
  <si>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</si>
  <si>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</si>
  <si>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</si>
  <si>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</si>
  <si>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</si>
  <si>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</si>
  <si>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</si>
  <si>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</si>
  <si>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</si>
  <si>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</si>
  <si>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</si>
  <si>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</si>
  <si>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</si>
  <si>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</si>
  <si>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</si>
  <si>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</si>
  <si>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</si>
  <si>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</si>
  <si>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</si>
  <si>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</si>
  <si>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</si>
  <si>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</si>
  <si>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</si>
  <si>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</si>
  <si>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</si>
  <si>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</si>
  <si>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</si>
  <si>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</si>
  <si>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</si>
  <si>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</si>
  <si>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</si>
  <si>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</si>
  <si>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</si>
  <si>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</si>
  <si>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</si>
  <si>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</si>
  <si>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</si>
  <si>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</si>
  <si>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</si>
  <si>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</si>
  <si>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</si>
  <si>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</si>
  <si>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</si>
  <si>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</si>
  <si>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</si>
  <si>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</si>
  <si>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</si>
  <si>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</si>
  <si>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</si>
  <si>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</si>
  <si>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</si>
  <si>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</si>
  <si>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</si>
  <si>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</si>
  <si>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</si>
  <si>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</si>
  <si>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</si>
  <si>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</si>
  <si>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</si>
  <si>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</si>
  <si>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</si>
  <si>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</si>
  <si>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</si>
  <si>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</si>
  <si>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</si>
  <si>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</si>
  <si>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</si>
  <si>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</si>
  <si>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</si>
  <si>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</si>
  <si>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</si>
  <si>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</si>
  <si>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</si>
  <si>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</si>
  <si>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</si>
  <si>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</si>
  <si>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</si>
  <si>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</si>
  <si>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</si>
  <si>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</si>
  <si>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</si>
  <si>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</si>
  <si>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</si>
  <si>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</si>
  <si>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</si>
  <si>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</si>
  <si>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</si>
  <si>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</si>
  <si>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</si>
  <si>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</si>
  <si>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</si>
  <si>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</si>
  <si>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</si>
  <si>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</si>
  <si>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</si>
  <si>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</si>
  <si>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</si>
  <si>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</si>
  <si>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</si>
  <si>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</si>
  <si>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</si>
  <si>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</si>
  <si>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</si>
  <si>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</si>
  <si>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</si>
  <si>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</si>
  <si>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</si>
  <si>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</si>
  <si>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</si>
  <si>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</si>
  <si>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</si>
  <si>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</si>
  <si>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</si>
  <si>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</si>
  <si>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</si>
  <si>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</si>
  <si>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</si>
  <si>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</si>
  <si>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</si>
  <si>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</si>
  <si>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</si>
  <si>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</si>
  <si>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</si>
  <si>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</si>
  <si>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</si>
  <si>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</si>
  <si>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</si>
  <si>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</si>
  <si>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</si>
  <si>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</si>
  <si>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</si>
  <si>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</si>
  <si>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</si>
  <si>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</si>
  <si>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</si>
  <si>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</si>
  <si>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</si>
  <si>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</si>
  <si>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</si>
  <si>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</si>
  <si>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</si>
  <si>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</si>
  <si>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</si>
  <si>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</si>
  <si>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</si>
  <si>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</si>
  <si>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</si>
  <si>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</si>
  <si>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</si>
  <si>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</si>
  <si>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</si>
  <si>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</si>
  <si>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</si>
  <si>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</si>
  <si>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</si>
  <si>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</si>
  <si>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</si>
  <si>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</si>
  <si>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</si>
  <si>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</si>
  <si>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</si>
  <si>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</si>
  <si>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</si>
  <si>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</si>
  <si>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</si>
  <si>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</si>
  <si>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</si>
  <si>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</si>
  <si>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</si>
  <si>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</si>
  <si>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</si>
  <si>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</si>
  <si>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</si>
  <si>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</si>
  <si>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</si>
  <si>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</si>
  <si>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</si>
  <si>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</si>
  <si>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</si>
  <si>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</si>
  <si>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</si>
  <si>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</si>
  <si>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</si>
  <si>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</si>
  <si>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</si>
  <si>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</si>
  <si>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</si>
  <si>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</si>
  <si>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</si>
  <si>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</si>
  <si>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</si>
  <si>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</si>
  <si>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</si>
  <si>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</si>
  <si>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</si>
  <si>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</si>
  <si>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</si>
  <si>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</si>
  <si>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</si>
  <si>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</si>
  <si>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</si>
  <si>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</si>
  <si>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</si>
  <si>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</si>
  <si>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</si>
  <si>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</si>
  <si>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</si>
  <si>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</si>
  <si>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</si>
  <si>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</si>
  <si>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</si>
  <si>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</si>
  <si>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</si>
  <si>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</si>
  <si>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</si>
  <si>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</si>
  <si>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</si>
  <si>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</si>
  <si>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</si>
  <si>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</si>
  <si>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</si>
  <si>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</si>
  <si>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</si>
  <si>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</si>
  <si>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</si>
  <si>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</si>
  <si>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</si>
  <si>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</si>
  <si>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</si>
  <si>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</si>
  <si>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</si>
  <si>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</si>
  <si>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</si>
  <si>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</si>
  <si>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</si>
  <si>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</si>
  <si>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</si>
  <si>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</si>
  <si>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</si>
  <si>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</si>
  <si>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</si>
  <si>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</si>
  <si>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</si>
  <si>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</si>
  <si>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</si>
  <si>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</si>
  <si>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</si>
  <si>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</si>
  <si>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</si>
  <si>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</si>
  <si>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</si>
  <si>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</si>
  <si>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</si>
  <si>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</si>
  <si>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</si>
  <si>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</si>
  <si>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</si>
  <si>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</si>
  <si>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</si>
  <si>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</si>
  <si>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</si>
  <si>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</si>
  <si>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</si>
  <si>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</si>
  <si>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</si>
  <si>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</si>
  <si>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</si>
  <si>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</si>
  <si>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</si>
  <si>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</si>
  <si>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</si>
  <si>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</si>
  <si>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</si>
  <si>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</si>
  <si>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</si>
  <si>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</si>
  <si>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</si>
  <si>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</si>
  <si>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</si>
  <si>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</si>
  <si>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</si>
  <si>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</si>
  <si>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</si>
  <si>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</si>
  <si>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</si>
  <si>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</si>
  <si>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</si>
  <si>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</si>
  <si>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</si>
  <si>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</si>
  <si>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</si>
  <si>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</si>
  <si>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</si>
  <si>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</si>
  <si>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</si>
  <si>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</si>
  <si>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</si>
  <si>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</si>
  <si>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</si>
  <si>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</si>
  <si>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</si>
  <si>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</si>
  <si>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</si>
  <si>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</si>
  <si>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</si>
  <si>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</si>
  <si>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</si>
  <si>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</si>
  <si>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</si>
  <si>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</si>
  <si>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</si>
  <si>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</si>
  <si>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</si>
  <si>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</si>
  <si>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</si>
  <si>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</si>
  <si>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</si>
  <si>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</si>
  <si>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</si>
  <si>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</si>
  <si>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</si>
  <si>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</si>
  <si>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</si>
  <si>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</si>
  <si>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</si>
  <si>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</si>
  <si>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</si>
  <si>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</si>
  <si>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</si>
  <si>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</si>
  <si>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</si>
  <si>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</si>
  <si>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</si>
  <si>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</si>
  <si>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</si>
  <si>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</si>
  <si>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</si>
  <si>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</si>
  <si>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</si>
  <si>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</si>
  <si>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</si>
  <si>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</si>
  <si>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</si>
  <si>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</si>
  <si>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</si>
  <si>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</si>
  <si>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</si>
  <si>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</si>
  <si>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</si>
  <si>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</si>
  <si>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</si>
  <si>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</si>
  <si>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</si>
  <si>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</si>
  <si>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</si>
  <si>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</si>
  <si>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</si>
  <si>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</si>
  <si>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</si>
  <si>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</si>
  <si>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</si>
  <si>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</si>
  <si>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</si>
  <si>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</si>
  <si>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</si>
  <si>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</si>
  <si>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</si>
  <si>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</si>
  <si>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</si>
  <si>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</si>
  <si>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</si>
  <si>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</si>
  <si>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</si>
  <si>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</si>
  <si>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</si>
  <si>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</si>
  <si>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</si>
  <si>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</si>
  <si>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</si>
  <si>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</si>
  <si>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</si>
  <si>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</si>
  <si>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</si>
  <si>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</si>
  <si>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</si>
  <si>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</si>
  <si>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</si>
  <si>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</si>
  <si>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</si>
  <si>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</si>
  <si>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</si>
  <si>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</si>
  <si>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</si>
  <si>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</si>
  <si>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</si>
  <si>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</si>
  <si>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</si>
  <si>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</si>
  <si>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</si>
  <si>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</si>
  <si>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</si>
  <si>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</si>
  <si>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</si>
  <si>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</si>
  <si>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</si>
  <si>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</si>
  <si>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</si>
  <si>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</si>
  <si>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</si>
  <si>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</si>
  <si>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</si>
  <si>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</si>
  <si>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</si>
  <si>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</si>
  <si>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</si>
  <si>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</si>
  <si>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</si>
  <si>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</si>
  <si>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</si>
  <si>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</si>
  <si>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</si>
  <si>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</si>
  <si>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</si>
  <si>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</si>
  <si>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</si>
  <si>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</si>
  <si>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</si>
  <si>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</si>
  <si>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</si>
  <si>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</si>
  <si>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</si>
  <si>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</si>
  <si>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</si>
  <si>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</si>
  <si>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</si>
  <si>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</si>
  <si>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</si>
  <si>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</si>
  <si>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</si>
  <si>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</si>
  <si>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</si>
  <si>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</si>
  <si>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</si>
  <si>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</si>
  <si>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</si>
  <si>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</si>
  <si>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</si>
  <si>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</si>
  <si>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</si>
  <si>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</si>
  <si>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</si>
  <si>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</si>
  <si>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</si>
  <si>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</si>
  <si>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</si>
  <si>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</si>
  <si>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</si>
  <si>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</si>
  <si>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</si>
  <si>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</si>
  <si>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</si>
  <si>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</si>
  <si>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</si>
  <si>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</si>
  <si>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</si>
  <si>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</si>
  <si>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</si>
  <si>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</si>
  <si>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</si>
  <si>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</si>
  <si>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</si>
  <si>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</si>
  <si>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</si>
  <si>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</si>
  <si>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</si>
  <si>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</si>
  <si>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</si>
  <si>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</si>
  <si>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</si>
  <si>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</si>
  <si>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</si>
  <si>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</si>
  <si>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</si>
  <si>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</si>
  <si>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</si>
  <si>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</si>
  <si>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</si>
  <si>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</si>
  <si>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</si>
  <si>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</si>
  <si>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</si>
  <si>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</si>
  <si>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</si>
  <si>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</si>
  <si>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</si>
  <si>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</si>
  <si>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</si>
  <si>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</si>
  <si>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</si>
  <si>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</si>
  <si>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</si>
  <si>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</si>
  <si>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</si>
  <si>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</si>
  <si>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</si>
  <si>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</si>
  <si>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</si>
  <si>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</si>
  <si>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</si>
  <si>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</si>
  <si>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</si>
  <si>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</si>
  <si>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</si>
  <si>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</si>
  <si>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</si>
  <si>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</si>
  <si>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</si>
  <si>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</si>
  <si>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</si>
  <si>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</si>
  <si>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</si>
  <si>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</si>
  <si>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</si>
  <si>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</si>
  <si>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</si>
  <si>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</si>
  <si>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</si>
  <si>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</si>
  <si>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</si>
  <si>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</si>
  <si>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</si>
  <si>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</si>
  <si>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</si>
  <si>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</si>
  <si>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</si>
  <si>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</si>
  <si>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</si>
  <si>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</si>
  <si>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</si>
  <si>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</si>
  <si>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</si>
  <si>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</si>
  <si>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</si>
  <si>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</si>
  <si>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</si>
  <si>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</si>
  <si>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</si>
  <si>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</si>
  <si>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</si>
  <si>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</si>
  <si>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</si>
  <si>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</si>
  <si>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</si>
  <si>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</si>
  <si>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</si>
  <si>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</si>
  <si>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</si>
  <si>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</si>
  <si>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</si>
  <si>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</si>
  <si>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</si>
  <si>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</si>
  <si>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</si>
  <si>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</si>
  <si>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</si>
  <si>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</si>
  <si>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</si>
  <si>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</si>
  <si>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</si>
  <si>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</si>
  <si>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</si>
  <si>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</si>
  <si>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</si>
  <si>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</si>
  <si>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</si>
  <si>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</si>
  <si>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</si>
  <si>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</si>
  <si>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</si>
  <si>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</si>
  <si>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</si>
  <si>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</si>
  <si>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</si>
  <si>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</si>
  <si>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</si>
  <si>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</si>
  <si>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</si>
  <si>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</si>
  <si>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</si>
  <si>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</si>
  <si>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</si>
  <si>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</si>
  <si>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</si>
  <si>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</si>
  <si>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</si>
  <si>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</si>
  <si>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</si>
  <si>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</si>
  <si>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</si>
  <si>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</si>
  <si>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</si>
  <si>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</si>
  <si>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</si>
  <si>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</si>
  <si>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</si>
  <si>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</si>
  <si>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</si>
  <si>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</si>
  <si>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</si>
  <si>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</si>
  <si>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</si>
  <si>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</si>
  <si>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</si>
  <si>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</si>
  <si>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</si>
  <si>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</si>
  <si>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</si>
  <si>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</si>
  <si>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</si>
  <si>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</si>
  <si>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</si>
  <si>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</si>
  <si>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</si>
  <si>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</si>
  <si>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</si>
  <si>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</si>
  <si>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</si>
  <si>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</si>
  <si>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</si>
  <si>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</si>
  <si>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</si>
  <si>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</si>
  <si>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</si>
  <si>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</si>
  <si>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</si>
  <si>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</si>
  <si>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</si>
  <si>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</si>
  <si>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</si>
  <si>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</si>
  <si>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</si>
  <si>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</si>
  <si>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</si>
  <si>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</si>
  <si>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</si>
  <si>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</si>
  <si>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</si>
  <si>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</si>
  <si>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</si>
  <si>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</si>
  <si>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</si>
  <si>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</si>
  <si>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</si>
  <si>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</si>
  <si>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</si>
  <si>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</si>
  <si>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</si>
  <si>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</si>
  <si>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</si>
  <si>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</si>
  <si>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</si>
  <si>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</si>
  <si>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</si>
  <si>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</si>
  <si>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</si>
  <si>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</si>
  <si>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</si>
  <si>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</si>
  <si>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</si>
  <si>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</si>
  <si>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</si>
  <si>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</si>
  <si>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</si>
  <si>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</si>
  <si>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</si>
  <si>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</si>
  <si>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</si>
  <si>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</si>
  <si>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</si>
  <si>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</si>
  <si>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</si>
  <si>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</si>
  <si>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</si>
  <si>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</si>
  <si>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</si>
  <si>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</si>
  <si>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</si>
  <si>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</si>
  <si>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</si>
  <si>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</si>
  <si>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</si>
  <si>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</si>
  <si>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</si>
  <si>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</si>
  <si>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</si>
  <si>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</si>
  <si>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</si>
  <si>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</si>
  <si>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</si>
  <si>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</si>
  <si>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</si>
  <si>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</si>
  <si>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</si>
  <si>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</si>
  <si>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</si>
  <si>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</si>
  <si>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</si>
  <si>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</si>
  <si>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</si>
  <si>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</si>
  <si>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</si>
  <si>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</si>
  <si>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</si>
  <si>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</si>
  <si>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</si>
  <si>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</si>
  <si>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</si>
  <si>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</si>
  <si>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</si>
  <si>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</si>
  <si>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</si>
  <si>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</si>
  <si>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</si>
  <si>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</si>
  <si>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</si>
  <si>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</si>
  <si>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</si>
  <si>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</si>
  <si>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</si>
  <si>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</si>
  <si>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</si>
  <si>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</si>
  <si>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</si>
  <si>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</si>
  <si>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</si>
  <si>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</si>
  <si>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</si>
  <si>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</si>
  <si>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</si>
  <si>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</si>
  <si>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</si>
  <si>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</si>
  <si>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</si>
  <si>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</si>
  <si>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</si>
  <si>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</si>
  <si>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</si>
  <si>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</si>
  <si>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</si>
  <si>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</si>
  <si>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</si>
  <si>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</si>
  <si>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</si>
  <si>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</si>
  <si>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</si>
  <si>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</si>
  <si>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</si>
  <si>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</si>
  <si>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</si>
  <si>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</si>
  <si>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</si>
  <si>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</si>
  <si>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</si>
  <si>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</si>
  <si>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</si>
  <si>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</si>
  <si>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</si>
  <si>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</si>
  <si>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</si>
  <si>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</si>
  <si>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</si>
  <si>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</si>
  <si>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</si>
  <si>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</si>
  <si>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</si>
  <si>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</si>
  <si>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</si>
  <si>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</si>
  <si>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</si>
  <si>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</si>
  <si>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</si>
  <si>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</si>
  <si>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</si>
  <si>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</si>
  <si>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</si>
  <si>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</si>
  <si>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</si>
  <si>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</si>
  <si>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</si>
  <si>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</si>
  <si>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</si>
  <si>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</si>
  <si>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</si>
  <si>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</si>
  <si>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</si>
  <si>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</si>
  <si>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</si>
  <si>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</si>
  <si>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</si>
  <si>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</si>
  <si>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</si>
  <si>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</si>
  <si>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</si>
  <si>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</si>
  <si>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</si>
  <si>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</si>
  <si>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</si>
  <si>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</si>
  <si>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</si>
  <si>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</si>
  <si>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</si>
  <si>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</si>
  <si>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</si>
  <si>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</si>
  <si>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</si>
  <si>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</si>
  <si>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</si>
  <si>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</si>
  <si>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</si>
  <si>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</si>
  <si>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</si>
  <si>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</si>
  <si>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</si>
  <si>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</si>
  <si>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</si>
  <si>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</si>
  <si>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</si>
  <si>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</si>
  <si>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</si>
  <si>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</si>
  <si>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</si>
  <si>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</si>
  <si>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</si>
  <si>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</si>
  <si>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</si>
  <si>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</si>
  <si>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</si>
  <si>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</si>
  <si>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</si>
  <si>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</si>
  <si>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</si>
  <si>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</si>
  <si>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</si>
  <si>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</si>
  <si>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</si>
  <si>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</si>
  <si>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</si>
  <si>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</si>
  <si>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</si>
  <si>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</si>
  <si>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</si>
  <si>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</si>
  <si>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</si>
  <si>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</si>
  <si>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</si>
  <si>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</si>
  <si>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</si>
  <si>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</si>
  <si>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</si>
  <si>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</si>
  <si>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</si>
  <si>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</si>
  <si>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</si>
  <si>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</si>
  <si>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</si>
  <si>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</si>
  <si>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</si>
  <si>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</si>
  <si>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</si>
  <si>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</si>
  <si>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</si>
  <si>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</si>
  <si>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</si>
  <si>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</si>
  <si>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</si>
  <si>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</si>
  <si>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</si>
  <si>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</si>
  <si>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</si>
  <si>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</si>
  <si>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</si>
  <si>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</si>
  <si>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</si>
  <si>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</si>
  <si>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</si>
  <si>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</si>
  <si>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</si>
  <si>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</si>
  <si>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</si>
  <si>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</si>
  <si>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</si>
  <si>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</si>
  <si>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</si>
  <si>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</si>
  <si>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</si>
  <si>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</si>
  <si>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</si>
  <si>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</si>
  <si>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</si>
  <si>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</si>
  <si>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</si>
  <si>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</si>
  <si>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</si>
  <si>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</si>
  <si>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</si>
  <si>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</si>
  <si>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</si>
  <si>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</si>
  <si>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</si>
  <si>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</si>
  <si>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</si>
  <si>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</si>
  <si>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</si>
  <si>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</si>
  <si>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</si>
  <si>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</si>
  <si>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</si>
  <si>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</si>
  <si>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</si>
  <si>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</si>
  <si>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</si>
  <si>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</si>
  <si>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</si>
  <si>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</si>
  <si>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</si>
  <si>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</si>
  <si>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</si>
  <si>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</si>
  <si>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</si>
  <si>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</si>
  <si>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</si>
  <si>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</si>
  <si>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</si>
  <si>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</si>
  <si>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</si>
  <si>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</si>
  <si>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</si>
  <si>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</si>
  <si>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</si>
  <si>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</si>
  <si>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</si>
  <si>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</si>
  <si>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</si>
  <si>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</si>
  <si>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</si>
  <si>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</si>
  <si>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</si>
  <si>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</si>
  <si>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</si>
  <si>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</si>
  <si>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</si>
  <si>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</si>
  <si>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</si>
  <si>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</si>
  <si>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</si>
  <si>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</si>
  <si>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</si>
  <si>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</si>
  <si>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</si>
  <si>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</si>
  <si>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</si>
  <si>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</si>
  <si>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</si>
  <si>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</si>
  <si>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</si>
  <si>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</si>
  <si>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</si>
  <si>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</si>
  <si>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</si>
  <si>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</si>
  <si>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</si>
  <si>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</si>
  <si>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</si>
  <si>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</si>
  <si>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</si>
  <si>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</si>
  <si>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</si>
  <si>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</si>
  <si>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</si>
  <si>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</si>
  <si>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</si>
  <si>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</si>
  <si>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</si>
  <si>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</si>
  <si>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</si>
  <si>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</si>
  <si>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</si>
  <si>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</si>
  <si>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</si>
  <si>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</si>
  <si>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</si>
  <si>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</si>
  <si>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</si>
  <si>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</si>
  <si>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</si>
  <si>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</si>
  <si>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</si>
  <si>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</si>
  <si>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</si>
  <si>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</si>
  <si>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</si>
  <si>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</si>
  <si>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</si>
  <si>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</si>
  <si>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</si>
  <si>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</si>
  <si>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</si>
  <si>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</si>
  <si>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</si>
  <si>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</si>
  <si>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</si>
  <si>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</si>
  <si>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</si>
  <si>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</si>
  <si>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</si>
  <si>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</si>
  <si>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</si>
  <si>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</si>
  <si>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</si>
  <si>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</si>
  <si>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</si>
  <si>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</si>
  <si>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</si>
  <si>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</si>
  <si>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</si>
  <si>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</si>
  <si>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</si>
  <si>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</si>
  <si>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</si>
  <si>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</si>
  <si>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</si>
  <si>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</si>
  <si>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</si>
  <si>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</si>
  <si>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</si>
  <si>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</si>
  <si>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</si>
  <si>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</si>
  <si>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</si>
  <si>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</si>
  <si>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</si>
  <si>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</si>
  <si>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</si>
  <si>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</si>
  <si>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</si>
  <si>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</si>
  <si>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</si>
  <si>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</si>
  <si>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</si>
  <si>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</si>
  <si>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</si>
  <si>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</si>
  <si>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</si>
  <si>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</si>
  <si>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</si>
  <si>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</si>
  <si>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</si>
  <si>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</si>
  <si>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</si>
  <si>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</si>
  <si>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</si>
  <si>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</si>
  <si>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</si>
  <si>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</si>
  <si>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</si>
  <si>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</si>
  <si>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</si>
  <si>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</si>
  <si>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</si>
  <si>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</si>
  <si>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</si>
  <si>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</si>
  <si>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</si>
  <si>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</si>
  <si>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</si>
  <si>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</si>
  <si>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</si>
  <si>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</si>
  <si>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</si>
  <si>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</si>
  <si>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</si>
  <si>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</si>
  <si>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</si>
  <si>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</si>
  <si>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</si>
  <si>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</si>
  <si>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</si>
  <si>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</si>
  <si>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</si>
  <si>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</si>
  <si>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</si>
  <si>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</si>
  <si>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</si>
  <si>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</si>
  <si>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</si>
  <si>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</si>
  <si>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</si>
  <si>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</si>
  <si>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</si>
  <si>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</si>
  <si>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</si>
  <si>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</si>
  <si>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</si>
  <si>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</si>
  <si>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</si>
  <si>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</si>
  <si>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</si>
  <si>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</si>
  <si>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</si>
  <si>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</si>
  <si>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</si>
  <si>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</si>
  <si>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</si>
  <si>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</si>
  <si>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</si>
  <si>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</si>
  <si>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</si>
  <si>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</si>
  <si>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</si>
  <si>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</si>
  <si>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</si>
  <si>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</si>
  <si>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</si>
  <si>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</si>
  <si>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</si>
  <si>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</si>
  <si>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</si>
  <si>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</si>
  <si>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</si>
  <si>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</si>
  <si>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</si>
  <si>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</si>
  <si>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</si>
  <si>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</si>
  <si>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</si>
  <si>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</si>
  <si>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</si>
  <si>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</si>
  <si>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</si>
  <si>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</si>
  <si>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</si>
  <si>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</si>
  <si>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</si>
  <si>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</si>
  <si>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</si>
  <si>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</si>
  <si>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</si>
  <si>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</si>
  <si>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</si>
  <si>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</si>
  <si>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</si>
  <si>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</si>
  <si>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</si>
  <si>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</si>
  <si>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</si>
  <si>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</si>
  <si>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</si>
  <si>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</si>
  <si>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</si>
  <si>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</si>
  <si>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</si>
  <si>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</si>
  <si>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</si>
  <si>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</si>
  <si>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</si>
  <si>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</si>
  <si>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</si>
  <si>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</si>
  <si>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</si>
  <si>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</si>
  <si>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</si>
  <si>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</si>
  <si>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</si>
  <si>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</si>
  <si>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</si>
  <si>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</si>
  <si>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</si>
  <si>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</si>
  <si>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</si>
  <si>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</si>
  <si>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</si>
  <si>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</si>
  <si>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</si>
  <si>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</si>
  <si>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</si>
  <si>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</si>
  <si>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</si>
  <si>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</si>
  <si>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</si>
  <si>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</si>
  <si>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</si>
  <si>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</si>
  <si>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</si>
  <si>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</si>
  <si>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</si>
  <si>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</si>
  <si>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</si>
  <si>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</si>
  <si>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</si>
  <si>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</si>
  <si>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</si>
  <si>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</si>
  <si>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</si>
  <si>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</si>
  <si>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</si>
  <si>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</si>
  <si>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</si>
  <si>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</si>
  <si>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</si>
  <si>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</si>
  <si>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</si>
  <si>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</si>
  <si>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</si>
  <si>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</si>
  <si>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</si>
  <si>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</si>
  <si>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</si>
  <si>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</si>
  <si>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</si>
  <si>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</si>
  <si>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</si>
  <si>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</si>
  <si>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</si>
  <si>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</si>
  <si>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</si>
  <si>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</si>
  <si>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</si>
  <si>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</si>
  <si>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</si>
  <si>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</si>
  <si>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</si>
  <si>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</si>
  <si>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</si>
  <si>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</si>
  <si>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</si>
  <si>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</si>
  <si>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</si>
  <si>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</si>
  <si>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</si>
  <si>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</si>
  <si>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</si>
  <si>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</si>
  <si>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</si>
  <si>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</si>
  <si>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</si>
  <si>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</si>
  <si>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</si>
  <si>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</si>
  <si>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</si>
  <si>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</si>
  <si>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</si>
  <si>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</si>
  <si>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</si>
  <si>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</si>
  <si>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</si>
  <si>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</si>
  <si>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</si>
  <si>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</si>
  <si>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</si>
  <si>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</si>
  <si>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</si>
  <si>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</si>
  <si>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</si>
  <si>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</si>
  <si>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</si>
  <si>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</si>
  <si>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</si>
  <si>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</si>
  <si>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</si>
  <si>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</si>
  <si>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</si>
  <si>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</si>
  <si>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</si>
  <si>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</si>
  <si>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</si>
  <si>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</si>
  <si>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</si>
  <si>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</si>
  <si>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</si>
  <si>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</si>
  <si>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</si>
  <si>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</si>
  <si>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</si>
  <si>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</si>
  <si>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</si>
  <si>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</si>
  <si>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</si>
  <si>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</si>
  <si>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</si>
  <si>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</si>
  <si>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</si>
  <si>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</si>
  <si>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</si>
  <si>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</si>
  <si>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</si>
  <si>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</si>
  <si>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</si>
  <si>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</si>
  <si>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</si>
  <si>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</si>
  <si>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</si>
  <si>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</si>
  <si>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</si>
  <si>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</si>
  <si>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</si>
  <si>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</si>
  <si>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</si>
  <si>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</si>
  <si>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</si>
  <si>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</si>
  <si>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</si>
  <si>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</si>
  <si>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</si>
  <si>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</si>
  <si>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</si>
  <si>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</si>
  <si>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</si>
  <si>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</si>
  <si>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</si>
  <si>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</si>
  <si>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</si>
  <si>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</si>
  <si>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</si>
  <si>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</si>
  <si>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</si>
  <si>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</si>
  <si>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</si>
  <si>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</si>
  <si>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</si>
  <si>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</si>
  <si>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</si>
  <si>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</si>
  <si>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</si>
  <si>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</si>
  <si>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</si>
  <si>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</si>
  <si>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</si>
  <si>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</si>
  <si>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</si>
  <si>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</si>
  <si>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</si>
  <si>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</si>
  <si>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</si>
  <si>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</si>
  <si>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</si>
  <si>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</si>
  <si>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</si>
  <si>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</si>
  <si>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</si>
  <si>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</si>
  <si>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</si>
  <si>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</si>
  <si>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</si>
  <si>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</si>
  <si>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</si>
  <si>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</si>
  <si>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</si>
  <si>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</si>
  <si>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</si>
  <si>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</si>
  <si>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</si>
  <si>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</si>
  <si>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</si>
  <si>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</si>
  <si>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</si>
  <si>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</si>
  <si>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</si>
  <si>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</si>
  <si>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</si>
  <si>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</si>
  <si>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</si>
  <si>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</si>
  <si>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</si>
  <si>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</si>
  <si>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</si>
  <si>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</si>
  <si>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</si>
  <si>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</si>
  <si>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</si>
  <si>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</si>
  <si>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</si>
  <si>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</si>
  <si>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</si>
  <si>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</si>
  <si>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</si>
  <si>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</si>
  <si>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</si>
  <si>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</si>
  <si>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</si>
  <si>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</si>
  <si>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</si>
  <si>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</si>
  <si>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</si>
  <si>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</si>
  <si>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</si>
  <si>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</si>
  <si>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</si>
  <si>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</si>
  <si>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</si>
  <si>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</si>
  <si>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</si>
  <si>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</si>
  <si>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</si>
  <si>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</si>
  <si>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</si>
  <si>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</si>
  <si>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</si>
  <si>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</si>
  <si>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</si>
  <si>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</si>
  <si>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</si>
  <si>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</si>
  <si>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</si>
  <si>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</si>
  <si>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</si>
  <si>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</si>
  <si>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</si>
  <si>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</si>
  <si>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</si>
  <si>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</si>
  <si>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</si>
  <si>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</si>
  <si>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</si>
  <si>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</si>
  <si>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</si>
  <si>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</si>
  <si>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</si>
  <si>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</si>
  <si>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</si>
  <si>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</si>
  <si>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</si>
  <si>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</si>
  <si>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</si>
  <si>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</si>
  <si>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</si>
  <si>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</si>
  <si>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</si>
  <si>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</si>
  <si>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</si>
  <si>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</si>
  <si>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</si>
  <si>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</si>
  <si>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</si>
  <si>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</si>
  <si>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</si>
  <si>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</si>
  <si>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</si>
  <si>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</si>
  <si>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</si>
  <si>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</si>
  <si>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</si>
  <si>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</si>
  <si>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</si>
  <si>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</si>
  <si>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</si>
  <si>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</si>
  <si>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</si>
  <si>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</si>
  <si>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</si>
  <si>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</si>
  <si>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</si>
  <si>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</si>
  <si>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</si>
  <si>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</si>
  <si>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</si>
  <si>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</si>
  <si>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</si>
  <si>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</si>
  <si>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</si>
  <si>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</si>
  <si>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</si>
  <si>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</si>
  <si>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</si>
  <si>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</si>
  <si>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</si>
  <si>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</si>
  <si>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</si>
  <si>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</si>
  <si>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</si>
  <si>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</si>
  <si>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</si>
  <si>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</si>
  <si>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</si>
  <si>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</si>
  <si>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</si>
  <si>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</si>
  <si>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</si>
  <si>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</si>
  <si>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</si>
  <si>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</si>
  <si>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</si>
  <si>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</si>
  <si>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</si>
  <si>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</si>
  <si>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</si>
  <si>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</si>
  <si>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</si>
  <si>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</si>
  <si>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</si>
  <si>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</si>
  <si>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</si>
  <si>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</si>
  <si>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</si>
  <si>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</si>
  <si>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</si>
  <si>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</si>
  <si>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</si>
  <si>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</si>
  <si>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</si>
  <si>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</si>
  <si>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</si>
  <si>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</si>
  <si>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</si>
  <si>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</si>
  <si>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</si>
  <si>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</si>
  <si>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</si>
  <si>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</si>
  <si>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</si>
  <si>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</si>
  <si>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</si>
  <si>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</si>
  <si>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</si>
  <si>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</si>
  <si>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</si>
  <si>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</si>
  <si>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</si>
  <si>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</si>
  <si>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</si>
  <si>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</si>
  <si>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</si>
  <si>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</si>
  <si>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</si>
  <si>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</si>
  <si>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</si>
  <si>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</si>
  <si>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</si>
  <si>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</si>
  <si>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</si>
  <si>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</si>
  <si>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</si>
  <si>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</si>
  <si>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</si>
  <si>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</si>
  <si>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</si>
  <si>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</si>
  <si>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</si>
  <si>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</si>
  <si>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</si>
  <si>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</si>
  <si>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</si>
  <si>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</si>
  <si>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</si>
  <si>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</si>
  <si>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</si>
  <si>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</si>
  <si>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</si>
  <si>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</si>
  <si>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</si>
  <si>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</si>
  <si>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</si>
  <si>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</si>
  <si>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</si>
  <si>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</si>
  <si>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</si>
  <si>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</si>
  <si>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</si>
  <si>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</si>
  <si>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</si>
  <si>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</si>
  <si>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</si>
  <si>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</si>
  <si>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</si>
  <si>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</si>
  <si>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</si>
  <si>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</si>
  <si>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</si>
  <si>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</si>
  <si>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</si>
  <si>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</si>
  <si>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</si>
  <si>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</si>
  <si>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</si>
  <si>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</si>
  <si>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</si>
  <si>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</si>
  <si>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</si>
  <si>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</si>
  <si>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</si>
  <si>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</si>
  <si>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</si>
  <si>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</si>
  <si>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</si>
  <si>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</si>
  <si>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</si>
  <si>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</si>
  <si>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</si>
  <si>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</si>
  <si>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</si>
  <si>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</si>
  <si>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</si>
  <si>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</si>
  <si>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</si>
  <si>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</si>
  <si>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</si>
  <si>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</si>
  <si>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</si>
  <si>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</si>
  <si>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</si>
  <si>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</si>
  <si>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</si>
  <si>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</si>
  <si>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</si>
  <si>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</si>
  <si>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</si>
  <si>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</si>
  <si>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</si>
  <si>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</si>
  <si>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</si>
  <si>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</si>
  <si>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</si>
  <si>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</si>
  <si>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</si>
  <si>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</si>
  <si>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</si>
  <si>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</si>
  <si>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</si>
  <si>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</si>
  <si>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</si>
  <si>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</si>
  <si>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</si>
  <si>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</si>
  <si>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</si>
  <si>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</si>
  <si>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</si>
  <si>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</si>
  <si>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</si>
  <si>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</si>
  <si>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</si>
  <si>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</si>
  <si>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</si>
  <si>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</si>
  <si>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</si>
  <si>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</si>
  <si>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</si>
  <si>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</si>
  <si>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</si>
  <si>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</si>
  <si>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</si>
  <si>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</si>
  <si>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</si>
  <si>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</si>
  <si>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</si>
  <si>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</si>
  <si>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</si>
  <si>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</si>
  <si>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</si>
  <si>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</si>
  <si>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</si>
  <si>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</si>
  <si>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</si>
  <si>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</si>
  <si>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</si>
  <si>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</si>
  <si>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</si>
  <si>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</si>
  <si>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</si>
  <si>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</si>
  <si>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</si>
  <si>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</si>
  <si>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</si>
  <si>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</si>
  <si>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</si>
  <si>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</si>
  <si>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</si>
  <si>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</si>
  <si>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</si>
  <si>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</si>
  <si>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</si>
  <si>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</si>
  <si>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</si>
  <si>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</si>
  <si>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</si>
  <si>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</si>
  <si>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</si>
  <si>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</si>
  <si>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</si>
  <si>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</si>
  <si>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</si>
  <si>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</si>
  <si>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</si>
  <si>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</si>
  <si>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</si>
  <si>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</si>
  <si>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</si>
  <si>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</si>
  <si>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</si>
  <si>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</si>
  <si>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</si>
  <si>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</si>
  <si>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</si>
  <si>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</si>
  <si>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</si>
  <si>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</si>
  <si>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</si>
  <si>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</si>
  <si>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</si>
  <si>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</si>
  <si>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</si>
  <si>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</si>
  <si>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</si>
  <si>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</si>
  <si>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</si>
  <si>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</si>
  <si>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</si>
  <si>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</si>
  <si>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</si>
  <si>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</si>
  <si>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</si>
  <si>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</si>
  <si>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</si>
  <si>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</si>
  <si>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</si>
  <si>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</si>
  <si>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</si>
  <si>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</si>
  <si>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</si>
  <si>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</si>
  <si>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</si>
  <si>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</si>
  <si>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</si>
  <si>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</si>
  <si>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</si>
  <si>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</si>
  <si>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</si>
  <si>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</si>
  <si>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</si>
  <si>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</si>
  <si>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</si>
  <si>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</si>
  <si>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</si>
  <si>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</si>
  <si>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</si>
  <si>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</si>
  <si>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</si>
  <si>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</si>
  <si>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</si>
  <si>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</si>
  <si>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</si>
  <si>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</si>
  <si>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</si>
  <si>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</si>
  <si>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</si>
  <si>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</si>
  <si>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</si>
  <si>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</si>
  <si>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</si>
  <si>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</si>
  <si>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</si>
  <si>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</si>
  <si>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</si>
  <si>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</si>
  <si>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</si>
  <si>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</si>
  <si>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</si>
  <si>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</si>
  <si>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</si>
  <si>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</si>
  <si>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</si>
  <si>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</si>
  <si>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</si>
  <si>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</si>
  <si>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</si>
  <si>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</si>
  <si>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</si>
  <si>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</si>
  <si>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</si>
  <si>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</si>
  <si>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</si>
  <si>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</si>
  <si>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</si>
  <si>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</si>
  <si>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</si>
  <si>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</si>
  <si>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</si>
  <si>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</si>
  <si>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</si>
  <si>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</si>
  <si>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</si>
  <si>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</si>
  <si>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</si>
  <si>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</si>
  <si>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</si>
  <si>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</si>
  <si>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</si>
  <si>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</si>
  <si>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</si>
  <si>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</si>
  <si>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</si>
  <si>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</si>
  <si>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</si>
  <si>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</si>
  <si>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</si>
  <si>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</si>
  <si>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</si>
  <si>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</si>
  <si>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</si>
  <si>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</si>
  <si>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</si>
  <si>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</si>
  <si>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</si>
  <si>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</si>
  <si>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</si>
  <si>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</si>
  <si>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</si>
  <si>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</si>
  <si>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</si>
  <si>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</si>
  <si>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</si>
  <si>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</si>
  <si>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</si>
  <si>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</si>
  <si>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</si>
  <si>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</si>
  <si>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</si>
  <si>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</si>
  <si>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</si>
  <si>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</si>
  <si>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</si>
  <si>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</si>
  <si>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</si>
  <si>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</si>
  <si>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</si>
  <si>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</si>
  <si>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</si>
  <si>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</si>
  <si>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</si>
  <si>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</si>
  <si>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</si>
  <si>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</si>
  <si>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</si>
  <si>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</si>
  <si>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</si>
  <si>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</si>
  <si>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</si>
  <si>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</si>
  <si>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</si>
  <si>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</si>
  <si>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</si>
  <si>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</si>
  <si>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</si>
  <si>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</si>
  <si>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</si>
  <si>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</si>
  <si>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</si>
  <si>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</si>
  <si>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</si>
  <si>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</si>
  <si>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</si>
  <si>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</si>
  <si>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</si>
  <si>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</si>
  <si>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</si>
  <si>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</si>
  <si>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</si>
  <si>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</si>
  <si>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</si>
  <si>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</si>
  <si>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</si>
  <si>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</si>
  <si>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</si>
  <si>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</si>
  <si>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</si>
  <si>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</si>
  <si>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</si>
  <si>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</si>
  <si>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</si>
  <si>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</si>
  <si>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</si>
  <si>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</si>
  <si>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</si>
  <si>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</si>
  <si>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</si>
  <si>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</si>
  <si>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</si>
  <si>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</si>
  <si>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</si>
  <si>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</si>
  <si>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</si>
  <si>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</si>
  <si>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</si>
  <si>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</si>
  <si>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</si>
  <si>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</si>
  <si>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</si>
  <si>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</si>
  <si>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</si>
  <si>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</si>
  <si>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</si>
  <si>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</si>
  <si>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</si>
  <si>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</si>
  <si>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</si>
  <si>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</si>
  <si>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</si>
  <si>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</si>
  <si>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</si>
  <si>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</si>
  <si>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</si>
  <si>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</si>
  <si>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</si>
  <si>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</si>
  <si>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</si>
  <si>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</si>
  <si>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</si>
  <si>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</si>
  <si>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</si>
  <si>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</si>
  <si>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</si>
  <si>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</si>
  <si>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</si>
  <si>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</si>
  <si>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</si>
  <si>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</si>
  <si>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</si>
  <si>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</si>
  <si>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</si>
  <si>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</si>
  <si>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</si>
  <si>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</si>
  <si>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</si>
  <si>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</si>
  <si>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</si>
  <si>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</si>
  <si>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</si>
  <si>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</si>
  <si>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</si>
  <si>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</si>
  <si>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</si>
  <si>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</si>
  <si>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</si>
  <si>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</si>
  <si>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</si>
  <si>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</si>
  <si>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</si>
  <si>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</si>
  <si>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</si>
  <si>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</si>
  <si>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</si>
  <si>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</si>
  <si>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</si>
  <si>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</si>
  <si>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</si>
  <si>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</si>
  <si>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</si>
  <si>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</si>
  <si>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</si>
  <si>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</si>
  <si>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</si>
  <si>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</si>
  <si>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</si>
  <si>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</si>
  <si>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</si>
  <si>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</si>
  <si>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</si>
  <si>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</si>
  <si>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</si>
  <si>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</si>
  <si>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</si>
  <si>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</si>
  <si>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</si>
  <si>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</si>
  <si>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</si>
  <si>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</si>
  <si>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</si>
  <si>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</si>
  <si>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</si>
  <si>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</si>
  <si>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</si>
  <si>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</si>
  <si>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</si>
  <si>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</si>
  <si>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</si>
  <si>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</si>
  <si>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</si>
  <si>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</si>
  <si>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</si>
  <si>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</si>
  <si>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</si>
  <si>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</si>
  <si>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</si>
  <si>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</si>
  <si>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</si>
  <si>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</si>
  <si>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</si>
  <si>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</si>
  <si>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</si>
  <si>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</si>
  <si>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</si>
  <si>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</si>
  <si>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</si>
  <si>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</si>
  <si>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</si>
  <si>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</si>
  <si>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</si>
  <si>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</si>
  <si>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</si>
  <si>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</si>
  <si>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</si>
  <si>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</si>
  <si>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</si>
  <si>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</si>
  <si>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</si>
  <si>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</si>
  <si>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</si>
  <si>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</si>
  <si>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</si>
  <si>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</si>
  <si>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</si>
  <si>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</si>
  <si>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</si>
  <si>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</si>
  <si>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</si>
  <si>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</si>
  <si>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</si>
  <si>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</si>
  <si>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</si>
  <si>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</si>
  <si>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</si>
  <si>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</si>
  <si>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</si>
  <si>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</si>
  <si>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</si>
  <si>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</si>
  <si>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</si>
  <si>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</si>
  <si>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</si>
  <si>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</si>
  <si>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</si>
  <si>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</si>
  <si>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</si>
  <si>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</si>
  <si>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</si>
  <si>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</si>
  <si>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</si>
  <si>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</si>
  <si>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</si>
  <si>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</si>
  <si>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</si>
  <si>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</si>
  <si>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</si>
  <si>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</si>
  <si>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</si>
  <si>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</si>
  <si>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</si>
  <si>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</si>
  <si>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</si>
  <si>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</si>
  <si>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</si>
  <si>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</si>
  <si>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</si>
  <si>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</si>
  <si>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</si>
  <si>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</si>
  <si>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</si>
  <si>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</si>
  <si>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</si>
  <si>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</si>
  <si>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</si>
  <si>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</si>
  <si>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</si>
  <si>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</si>
  <si>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</si>
  <si>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</si>
  <si>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</si>
  <si>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</si>
  <si>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</si>
  <si>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</si>
  <si>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</si>
  <si>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</si>
  <si>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</si>
  <si>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</si>
  <si>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</si>
  <si>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</si>
  <si>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</si>
  <si>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</si>
  <si>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</si>
  <si>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</si>
  <si>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</si>
  <si>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</si>
  <si>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</si>
  <si>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</si>
  <si>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</si>
  <si>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</si>
  <si>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</si>
  <si>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</si>
  <si>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</si>
  <si>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</si>
  <si>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</si>
  <si>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</si>
  <si>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</si>
  <si>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</si>
  <si>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</si>
  <si>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</si>
  <si>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</si>
  <si>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</si>
  <si>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</si>
  <si>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</si>
  <si>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</si>
  <si>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</si>
  <si>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</si>
  <si>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</si>
  <si>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</si>
  <si>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</si>
  <si>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</si>
  <si>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</si>
  <si>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</si>
  <si>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</si>
  <si>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</si>
  <si>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</si>
  <si>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</si>
  <si>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</si>
  <si>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</si>
  <si>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</si>
  <si>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</si>
  <si>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</si>
  <si>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</si>
  <si>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</si>
  <si>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</si>
  <si>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</si>
  <si>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</si>
  <si>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</si>
  <si>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</si>
  <si>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</si>
  <si>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</si>
  <si>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</si>
  <si>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</si>
  <si>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</si>
  <si>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</si>
  <si>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</si>
  <si>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</si>
  <si>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</si>
  <si>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</si>
  <si>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</si>
  <si>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</si>
  <si>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</si>
  <si>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</si>
  <si>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</si>
  <si>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</si>
  <si>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</si>
  <si>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</si>
  <si>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</si>
  <si>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</si>
  <si>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</si>
  <si>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</si>
  <si>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</si>
  <si>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</si>
  <si>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</si>
  <si>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</si>
  <si>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</si>
  <si>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</si>
  <si>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</si>
  <si>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</si>
  <si>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</si>
  <si>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</si>
  <si>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</si>
  <si>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</si>
  <si>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</si>
  <si>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</si>
  <si>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</si>
  <si>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</si>
  <si>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</si>
  <si>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</si>
  <si>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</si>
  <si>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</si>
  <si>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</si>
  <si>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</si>
  <si>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</si>
  <si>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</si>
  <si>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</si>
  <si>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</si>
  <si>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</si>
  <si>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</si>
  <si>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</si>
  <si>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</si>
  <si>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</si>
  <si>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</si>
  <si>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</si>
  <si>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</si>
  <si>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</si>
  <si>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</si>
  <si>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</si>
  <si>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</si>
  <si>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</si>
  <si>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</si>
  <si>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</si>
  <si>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</si>
  <si>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</si>
  <si>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</si>
  <si>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</si>
  <si>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</si>
  <si>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</si>
  <si>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</si>
  <si>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</si>
  <si>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</si>
  <si>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</si>
  <si>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</si>
  <si>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</si>
  <si>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</si>
  <si>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</si>
  <si>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</si>
  <si>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</si>
  <si>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</si>
  <si>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</si>
  <si>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</si>
  <si>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</si>
  <si>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</si>
  <si>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</si>
  <si>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</si>
  <si>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</si>
  <si>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</si>
  <si>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</si>
  <si>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</si>
  <si>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</si>
  <si>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</si>
  <si>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</si>
  <si>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</si>
  <si>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</si>
  <si>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</si>
  <si>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</si>
  <si>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</si>
  <si>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</si>
  <si>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</si>
  <si>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</si>
  <si>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</si>
  <si>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</si>
  <si>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</si>
  <si>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</si>
  <si>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</si>
  <si>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</si>
  <si>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</si>
  <si>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</si>
  <si>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</si>
  <si>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</si>
  <si>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</si>
  <si>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</si>
  <si>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</si>
  <si>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</si>
  <si>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</si>
  <si>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</si>
  <si>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</si>
  <si>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</si>
  <si>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</si>
  <si>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</si>
  <si>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</si>
  <si>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</si>
  <si>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</si>
  <si>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</si>
  <si>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</si>
  <si>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</si>
  <si>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</si>
  <si>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</si>
  <si>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</si>
  <si>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</si>
  <si>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</si>
  <si>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</si>
  <si>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</si>
  <si>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</si>
  <si>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</si>
  <si>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</si>
  <si>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</si>
  <si>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</si>
  <si>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</si>
  <si>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</si>
  <si>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</si>
  <si>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</si>
  <si>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</si>
  <si>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</si>
  <si>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</si>
  <si>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</si>
  <si>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</si>
  <si>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</si>
  <si>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</si>
  <si>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</si>
  <si>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</si>
  <si>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</si>
  <si>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</si>
  <si>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</si>
  <si>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</si>
  <si>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</si>
  <si>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</si>
  <si>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</si>
  <si>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</si>
  <si>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</si>
  <si>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</si>
  <si>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</si>
  <si>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</si>
  <si>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</si>
  <si>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</si>
  <si>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</si>
  <si>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</si>
  <si>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</si>
  <si>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</si>
  <si>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</si>
  <si>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</si>
  <si>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</si>
  <si>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</si>
  <si>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</si>
  <si>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</si>
  <si>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</si>
  <si>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</si>
  <si>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</si>
  <si>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</si>
  <si>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</si>
  <si>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</si>
  <si>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</si>
  <si>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</si>
  <si>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</si>
  <si>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</si>
  <si>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</si>
  <si>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</si>
  <si>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</si>
  <si>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</si>
  <si>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</si>
  <si>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</si>
  <si>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</si>
  <si>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</si>
  <si>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</si>
  <si>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</si>
  <si>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</si>
  <si>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</si>
  <si>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</si>
  <si>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</si>
  <si>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</si>
  <si>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</si>
  <si>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</si>
  <si>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</si>
  <si>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</si>
  <si>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</si>
  <si>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</si>
  <si>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</si>
  <si>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</si>
  <si>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</si>
  <si>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</si>
  <si>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</si>
  <si>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</si>
  <si>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</si>
  <si>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</si>
  <si>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</si>
  <si>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</si>
  <si>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</si>
  <si>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</si>
  <si>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</si>
  <si>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</si>
  <si>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</si>
  <si>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</si>
  <si>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</si>
  <si>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</si>
  <si>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</si>
  <si>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</si>
  <si>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</si>
  <si>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</si>
  <si>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</si>
  <si>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</si>
  <si>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</si>
  <si>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</si>
  <si>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</si>
  <si>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</si>
  <si>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</si>
  <si>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</si>
  <si>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</si>
  <si>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</si>
  <si>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</si>
  <si>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</si>
  <si>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</si>
  <si>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</si>
  <si>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</si>
  <si>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</si>
  <si>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</si>
  <si>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</si>
  <si>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</si>
  <si>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</si>
  <si>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</si>
  <si>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</si>
  <si>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</si>
  <si>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</si>
  <si>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</si>
  <si>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</si>
  <si>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</si>
  <si>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</si>
  <si>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</si>
  <si>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</si>
  <si>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</si>
  <si>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</si>
  <si>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</si>
  <si>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</si>
  <si>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</si>
  <si>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</si>
  <si>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</si>
  <si>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</si>
  <si>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</si>
  <si>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</si>
  <si>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</si>
  <si>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</si>
  <si>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</si>
  <si>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</si>
  <si>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</si>
  <si>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</si>
  <si>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</si>
  <si>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</si>
  <si>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</si>
  <si>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</si>
  <si>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</si>
  <si>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</si>
  <si>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</si>
  <si>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</si>
  <si>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</si>
  <si>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</si>
  <si>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</si>
  <si>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</si>
  <si>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</si>
  <si>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</si>
  <si>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</si>
  <si>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</si>
  <si>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</si>
  <si>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</si>
  <si>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</si>
  <si>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</si>
  <si>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</si>
  <si>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</si>
  <si>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</si>
  <si>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</si>
  <si>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</si>
  <si>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</si>
  <si>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</si>
  <si>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</si>
  <si>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</si>
  <si>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</si>
  <si>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</si>
  <si>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</si>
  <si>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</si>
  <si>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</si>
  <si>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</si>
  <si>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</si>
  <si>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</si>
  <si>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</si>
  <si>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</si>
  <si>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</si>
  <si>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</si>
  <si>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</si>
  <si>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</si>
  <si>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</si>
  <si>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</si>
  <si>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</si>
  <si>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</si>
  <si>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</si>
  <si>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</si>
  <si>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</si>
  <si>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</si>
  <si>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</si>
  <si>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</si>
  <si>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</si>
  <si>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</si>
  <si>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</si>
  <si>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</si>
  <si>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</si>
  <si>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</si>
  <si>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</si>
  <si>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</si>
  <si>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</si>
  <si>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</si>
  <si>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</si>
  <si>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</si>
  <si>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</si>
  <si>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</si>
  <si>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</si>
  <si>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</si>
  <si>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</si>
  <si>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</si>
  <si>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</si>
  <si>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</si>
  <si>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</si>
  <si>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</si>
  <si>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</si>
  <si>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</si>
  <si>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</si>
  <si>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</si>
  <si>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</si>
  <si>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</si>
  <si>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</si>
  <si>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</si>
  <si>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</si>
  <si>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</si>
  <si>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</si>
  <si>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</si>
  <si>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</si>
  <si>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</si>
  <si>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</si>
  <si>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</si>
  <si>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</si>
  <si>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</si>
  <si>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</si>
  <si>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</si>
  <si>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</si>
  <si>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</si>
  <si>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</si>
  <si>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</si>
  <si>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</si>
  <si>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</si>
  <si>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</si>
  <si>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</si>
  <si>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</si>
  <si>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</si>
  <si>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</si>
  <si>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</si>
  <si>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</si>
  <si>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</si>
  <si>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</si>
  <si>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</si>
  <si>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</si>
  <si>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</si>
  <si>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</si>
  <si>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</si>
  <si>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</si>
  <si>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</si>
  <si>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</si>
  <si>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</si>
  <si>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</si>
  <si>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</si>
  <si>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</si>
  <si>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</si>
  <si>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</si>
  <si>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</si>
  <si>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</si>
  <si>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</si>
  <si>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</si>
  <si>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</si>
  <si>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</si>
  <si>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</si>
  <si>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</si>
  <si>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</si>
  <si>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</si>
  <si>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</si>
  <si>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</si>
  <si>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</si>
  <si>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</si>
  <si>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</si>
  <si>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</si>
  <si>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</si>
  <si>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</si>
  <si>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</si>
  <si>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</si>
  <si>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</si>
  <si>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</si>
  <si>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</si>
  <si>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</si>
  <si>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</si>
  <si>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</si>
  <si>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</si>
  <si>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</si>
  <si>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</si>
  <si>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</si>
  <si>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</si>
  <si>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</si>
  <si>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</si>
  <si>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</si>
  <si>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</si>
  <si>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</si>
  <si>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</si>
  <si>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</si>
  <si>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</si>
  <si>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</si>
  <si>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</si>
  <si>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</si>
  <si>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</si>
  <si>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</si>
  <si>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</si>
  <si>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</si>
  <si>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</si>
  <si>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</si>
  <si>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</si>
  <si>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</si>
  <si>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</si>
  <si>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</si>
  <si>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</si>
  <si>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</si>
  <si>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</si>
  <si>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</si>
  <si>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</si>
  <si>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</si>
  <si>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</si>
  <si>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</si>
  <si>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</si>
  <si>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</si>
  <si>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</si>
  <si>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</si>
  <si>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</si>
  <si>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</si>
  <si>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</si>
  <si>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</si>
  <si>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</si>
  <si>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</si>
  <si>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</si>
  <si>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</si>
  <si>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</si>
  <si>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</si>
  <si>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</si>
  <si>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</si>
  <si>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</si>
  <si>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</si>
  <si>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</si>
  <si>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</si>
  <si>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</si>
  <si>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</si>
  <si>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</si>
  <si>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</si>
  <si>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</si>
  <si>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</si>
  <si>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</si>
  <si>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</si>
  <si>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</si>
  <si>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</si>
  <si>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</si>
  <si>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</si>
  <si>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</si>
  <si>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</si>
  <si>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</si>
  <si>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</si>
  <si>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</si>
  <si>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</si>
  <si>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</si>
  <si>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</si>
  <si>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</si>
  <si>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</si>
  <si>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</si>
  <si>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</si>
  <si>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</si>
  <si>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</si>
  <si>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</si>
  <si>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</si>
  <si>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</si>
  <si>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</si>
  <si>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</si>
  <si>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</si>
  <si>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</si>
  <si>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</si>
  <si>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</si>
  <si>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</si>
  <si>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</si>
  <si>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</si>
  <si>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</si>
  <si>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</si>
  <si>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</si>
  <si>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</si>
  <si>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</si>
  <si>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</si>
  <si>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</si>
  <si>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</si>
  <si>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</si>
  <si>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</si>
  <si>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</si>
  <si>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</si>
  <si>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</si>
  <si>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</si>
  <si>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</si>
  <si>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</si>
  <si>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</si>
  <si>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</si>
  <si>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</si>
  <si>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</si>
  <si>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</si>
  <si>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</si>
  <si>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</si>
  <si>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</si>
  <si>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</si>
  <si>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</si>
  <si>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</si>
  <si>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</si>
  <si>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</si>
  <si>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</si>
  <si>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</si>
  <si>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</si>
  <si>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</si>
  <si>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</si>
  <si>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</si>
  <si>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</si>
  <si>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</si>
  <si>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</si>
  <si>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</si>
  <si>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</si>
  <si>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</si>
  <si>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</si>
  <si>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</si>
  <si>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</si>
  <si>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</si>
  <si>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</si>
  <si>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</si>
  <si>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</si>
  <si>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</si>
  <si>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</si>
  <si>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</si>
  <si>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</si>
  <si>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</si>
  <si>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</si>
  <si>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</si>
  <si>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</si>
  <si>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</si>
  <si>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</si>
  <si>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</si>
  <si>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</si>
  <si>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</si>
  <si>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</si>
  <si>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</si>
  <si>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</si>
  <si>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</si>
  <si>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</si>
  <si>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</si>
  <si>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</si>
  <si>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</si>
  <si>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</si>
  <si>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</si>
  <si>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</si>
  <si>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</si>
  <si>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</si>
  <si>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</si>
  <si>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</si>
  <si>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</si>
  <si>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</si>
  <si>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</si>
  <si>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</si>
  <si>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</si>
  <si>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</si>
  <si>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</si>
  <si>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</si>
  <si>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</si>
  <si>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</si>
  <si>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</si>
  <si>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</si>
  <si>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</si>
  <si>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</si>
  <si>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</si>
  <si>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</si>
  <si>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</si>
  <si>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</si>
  <si>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</si>
  <si>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</si>
  <si>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</si>
  <si>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</si>
  <si>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</si>
  <si>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</si>
  <si>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</si>
  <si>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</si>
  <si>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</si>
  <si>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</si>
  <si>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</si>
  <si>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</si>
  <si>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</si>
  <si>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</si>
  <si>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</si>
  <si>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</si>
  <si>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</si>
  <si>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</si>
  <si>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</si>
  <si>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</si>
  <si>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</si>
  <si>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</si>
  <si>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</si>
  <si>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</si>
  <si>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</si>
  <si>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</si>
  <si>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</si>
  <si>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</si>
  <si>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</si>
  <si>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</si>
  <si>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</si>
  <si>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</si>
  <si>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</si>
  <si>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</si>
  <si>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</si>
  <si>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</si>
  <si>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</si>
  <si>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</si>
  <si>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</si>
  <si>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</si>
  <si>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</si>
  <si>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</si>
  <si>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</si>
  <si>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</si>
  <si>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</si>
  <si>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</si>
  <si>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</si>
  <si>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</si>
  <si>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</si>
  <si>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</si>
  <si>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</si>
  <si>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</si>
  <si>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</si>
  <si>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</si>
  <si>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</si>
  <si>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</si>
  <si>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</si>
  <si>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</si>
  <si>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</si>
  <si>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</si>
  <si>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</si>
  <si>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</si>
  <si>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</si>
  <si>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</si>
  <si>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</si>
  <si>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</si>
  <si>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</si>
  <si>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</si>
  <si>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</si>
  <si>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</si>
  <si>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</si>
  <si>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</si>
  <si>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</si>
  <si>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</si>
  <si>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</si>
  <si>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</si>
  <si>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</si>
  <si>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</si>
  <si>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</si>
  <si>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</si>
  <si>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</si>
  <si>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</si>
  <si>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</si>
  <si>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</si>
  <si>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</si>
  <si>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</si>
  <si>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</si>
  <si>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</si>
  <si>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</si>
  <si>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</si>
  <si>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</si>
  <si>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</si>
  <si>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</si>
  <si>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</si>
  <si>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</si>
  <si>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</si>
  <si>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</si>
  <si>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</si>
  <si>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</si>
  <si>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</si>
  <si>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</si>
  <si>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</si>
  <si>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</si>
  <si>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</si>
  <si>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</si>
  <si>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</si>
  <si>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</si>
  <si>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</si>
  <si>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</si>
  <si>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</si>
  <si>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</si>
  <si>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</si>
  <si>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</si>
  <si>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</si>
  <si>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</si>
  <si>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</si>
  <si>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</si>
  <si>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</si>
  <si>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</si>
  <si>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</si>
  <si>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</si>
  <si>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</si>
  <si>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</si>
  <si>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</si>
  <si>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</si>
  <si>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</si>
  <si>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</si>
  <si>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</si>
  <si>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</si>
  <si>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</si>
  <si>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</si>
  <si>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</si>
  <si>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</si>
  <si>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</si>
  <si>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</si>
  <si>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</si>
  <si>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</si>
  <si>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</si>
  <si>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</si>
  <si>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</si>
  <si>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</si>
  <si>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</si>
  <si>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</si>
  <si>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</si>
  <si>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</si>
  <si>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</si>
  <si>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</si>
  <si>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</si>
  <si>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</si>
  <si>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</si>
  <si>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</si>
  <si>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</si>
  <si>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</si>
  <si>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</si>
  <si>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</si>
  <si>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</si>
  <si>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</si>
  <si>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</si>
  <si>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</si>
  <si>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</si>
  <si>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</si>
  <si>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</si>
  <si>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</si>
  <si>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</si>
  <si>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</si>
  <si>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</si>
  <si>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</si>
  <si>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</si>
  <si>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</si>
  <si>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</si>
  <si>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</si>
  <si>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</si>
  <si>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</si>
  <si>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</si>
  <si>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</si>
  <si>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</si>
  <si>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</si>
  <si>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</si>
  <si>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</si>
  <si>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</si>
  <si>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</si>
  <si>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</si>
  <si>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</si>
  <si>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</si>
  <si>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</si>
  <si>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</si>
  <si>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</si>
  <si>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</si>
  <si>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</si>
  <si>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</si>
  <si>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</si>
  <si>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</si>
  <si>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</si>
  <si>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</si>
  <si>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</si>
  <si>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</si>
  <si>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</si>
  <si>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</si>
  <si>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</si>
  <si>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</si>
  <si>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</si>
  <si>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</si>
  <si>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</si>
  <si>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</si>
  <si>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</si>
  <si>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</si>
  <si>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</si>
  <si>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</si>
  <si>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</si>
  <si>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</si>
  <si>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</si>
  <si>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</si>
  <si>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</si>
  <si>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</si>
  <si>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</si>
  <si>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</si>
  <si>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</si>
  <si>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</si>
  <si>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</si>
  <si>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</si>
  <si>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</si>
  <si>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</si>
  <si>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</si>
  <si>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</si>
  <si>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</si>
  <si>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</si>
  <si>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</si>
  <si>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</si>
  <si>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</si>
  <si>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</si>
  <si>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</si>
  <si>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</si>
  <si>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</si>
  <si>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</si>
  <si>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</si>
  <si>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</si>
  <si>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</si>
  <si>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</si>
  <si>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</si>
  <si>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</si>
  <si>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</si>
  <si>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</si>
  <si>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</si>
  <si>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</si>
  <si>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</si>
  <si>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</si>
  <si>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</si>
  <si>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</si>
  <si>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</si>
  <si>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</si>
  <si>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</si>
  <si>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</si>
  <si>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</si>
  <si>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</si>
  <si>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</si>
  <si>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</si>
  <si>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</si>
  <si>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</si>
  <si>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</si>
  <si>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</si>
  <si>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</si>
  <si>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</si>
  <si>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</si>
  <si>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</si>
  <si>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</si>
  <si>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</si>
  <si>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</si>
  <si>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</si>
  <si>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</si>
  <si>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</si>
  <si>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</si>
  <si>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</si>
  <si>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</si>
  <si>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</si>
  <si>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</si>
  <si>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</si>
  <si>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</si>
  <si>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</si>
  <si>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</si>
  <si>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</si>
  <si>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</si>
  <si>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</si>
  <si>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</si>
  <si>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</si>
  <si>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</si>
  <si>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</si>
  <si>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</si>
  <si>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</si>
  <si>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</si>
  <si>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</si>
  <si>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</si>
  <si>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</si>
  <si>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</si>
  <si>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</si>
  <si>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</si>
  <si>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</si>
  <si>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</si>
  <si>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</si>
  <si>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</si>
  <si>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</si>
  <si>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</si>
  <si>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</si>
  <si>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</si>
  <si>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</si>
  <si>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</si>
  <si>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</si>
  <si>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</si>
  <si>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</si>
  <si>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</si>
  <si>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</si>
  <si>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</si>
  <si>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</si>
  <si>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</si>
  <si>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</si>
  <si>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</si>
  <si>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</si>
  <si>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</si>
  <si>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</si>
  <si>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</si>
  <si>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</si>
  <si>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</si>
  <si>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</si>
  <si>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</si>
  <si>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</si>
  <si>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</si>
  <si>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</si>
  <si>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</si>
  <si>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</si>
  <si>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</si>
  <si>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</si>
  <si>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</si>
  <si>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</si>
  <si>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</si>
  <si>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</si>
  <si>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</si>
  <si>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</si>
  <si>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</si>
  <si>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</si>
  <si>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</si>
  <si>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</si>
  <si>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</si>
  <si>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</si>
  <si>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</si>
  <si>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</si>
  <si>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</si>
  <si>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</si>
  <si>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</si>
  <si>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</si>
  <si>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</si>
  <si>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</si>
  <si>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</si>
  <si>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</si>
  <si>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</si>
  <si>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</si>
  <si>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</si>
  <si>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</si>
  <si>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</si>
  <si>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</si>
  <si>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</si>
  <si>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</si>
  <si>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</si>
  <si>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</si>
  <si>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</si>
  <si>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</si>
  <si>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</si>
  <si>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</si>
  <si>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</si>
  <si>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</si>
  <si>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</si>
  <si>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</si>
  <si>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</si>
  <si>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</si>
  <si>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</si>
  <si>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</si>
  <si>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</si>
  <si>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</si>
  <si>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</si>
  <si>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</si>
  <si>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</si>
  <si>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</si>
  <si>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</si>
  <si>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</si>
  <si>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</si>
  <si>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</si>
  <si>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</si>
  <si>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</si>
  <si>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</si>
  <si>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</si>
  <si>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</si>
  <si>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</si>
  <si>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</si>
  <si>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</si>
  <si>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</si>
  <si>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</si>
  <si>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</si>
  <si>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</si>
  <si>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</si>
  <si>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</si>
  <si>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</si>
  <si>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</si>
  <si>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</si>
  <si>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</si>
  <si>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</si>
  <si>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</si>
  <si>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</si>
  <si>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</si>
  <si>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</si>
  <si>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</si>
  <si>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</si>
  <si>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</si>
  <si>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</si>
  <si>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</si>
  <si>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</si>
  <si>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</si>
  <si>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</si>
  <si>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</si>
  <si>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</si>
  <si>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</si>
  <si>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</si>
  <si>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</si>
  <si>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</si>
  <si>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</si>
  <si>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</si>
  <si>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</si>
  <si>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</si>
  <si>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</si>
  <si>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</si>
  <si>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</si>
  <si>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</si>
  <si>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</si>
  <si>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</si>
  <si>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</si>
  <si>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</si>
  <si>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</si>
  <si>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</si>
  <si>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</si>
  <si>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</si>
  <si>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</si>
  <si>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</si>
  <si>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</si>
  <si>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</si>
  <si>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</si>
  <si>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</si>
  <si>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</si>
  <si>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</si>
  <si>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</si>
  <si>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</si>
  <si>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</si>
  <si>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</si>
  <si>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</si>
  <si>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</si>
  <si>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</si>
  <si>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</si>
  <si>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</si>
  <si>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</si>
  <si>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</si>
  <si>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</si>
  <si>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</si>
  <si>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</si>
  <si>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</si>
  <si>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</si>
  <si>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</si>
  <si>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</si>
  <si>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</si>
  <si>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</si>
  <si>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</si>
  <si>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</si>
  <si>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</si>
  <si>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</si>
  <si>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</si>
  <si>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</si>
  <si>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</si>
  <si>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</si>
  <si>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</si>
  <si>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</si>
  <si>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</si>
  <si>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</si>
  <si>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</si>
  <si>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</si>
  <si>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</si>
  <si>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</si>
  <si>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</si>
  <si>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</si>
  <si>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</si>
  <si>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</si>
  <si>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</si>
  <si>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</si>
  <si>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</si>
  <si>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</si>
  <si>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</si>
  <si>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</si>
  <si>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</si>
  <si>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</si>
  <si>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</si>
  <si>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</si>
  <si>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</si>
  <si>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</si>
  <si>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</si>
  <si>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</si>
  <si>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</si>
  <si>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</si>
  <si>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</si>
  <si>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</si>
  <si>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</si>
  <si>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</si>
  <si>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</si>
  <si>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</si>
  <si>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</si>
  <si>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</si>
  <si>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</si>
  <si>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</si>
  <si>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</si>
  <si>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</si>
  <si>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</si>
  <si>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</si>
  <si>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</si>
  <si>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</si>
  <si>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</si>
  <si>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</si>
  <si>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</si>
  <si>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</si>
  <si>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</si>
  <si>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</si>
  <si>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</si>
  <si>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</si>
  <si>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</si>
  <si>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</si>
  <si>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</si>
  <si>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</si>
  <si>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</si>
  <si>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</si>
  <si>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</si>
  <si>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</si>
  <si>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</si>
  <si>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</si>
  <si>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</si>
  <si>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</si>
  <si>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</si>
  <si>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</si>
  <si>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</si>
  <si>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</si>
  <si>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</si>
  <si>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</si>
  <si>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</si>
  <si>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</si>
  <si>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</si>
  <si>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</si>
  <si>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</si>
  <si>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</si>
  <si>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</si>
  <si>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</si>
  <si>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</si>
  <si>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</si>
  <si>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</si>
  <si>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</si>
  <si>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</si>
  <si>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</si>
  <si>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</si>
  <si>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</si>
  <si>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</si>
  <si>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</si>
  <si>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</si>
  <si>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</si>
  <si>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</si>
  <si>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</si>
  <si>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</si>
  <si>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</si>
  <si>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</si>
  <si>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</si>
  <si>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</si>
  <si>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</si>
  <si>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</si>
  <si>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</si>
  <si>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</si>
  <si>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</si>
  <si>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</si>
  <si>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</si>
  <si>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</si>
  <si>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</si>
  <si>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</si>
  <si>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</si>
  <si>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</si>
  <si>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</si>
  <si>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</si>
  <si>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</si>
  <si>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</si>
  <si>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</si>
  <si>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</si>
  <si>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</si>
  <si>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</si>
  <si>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</si>
  <si>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</si>
  <si>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</si>
  <si>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</si>
  <si>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</si>
  <si>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</si>
  <si>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</si>
  <si>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</si>
  <si>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</si>
  <si>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</si>
  <si>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</si>
  <si>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</si>
  <si>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</si>
  <si>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</si>
  <si>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</si>
  <si>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</si>
  <si>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</si>
  <si>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</si>
  <si>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</si>
  <si>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</si>
  <si>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</si>
  <si>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</si>
  <si>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</si>
  <si>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</si>
  <si>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</si>
  <si>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</si>
  <si>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</si>
  <si>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</si>
  <si>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</si>
  <si>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</si>
  <si>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</si>
  <si>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</si>
  <si>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</si>
  <si>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</si>
  <si>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</si>
  <si>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</si>
  <si>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</si>
  <si>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</si>
  <si>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</si>
  <si>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</si>
  <si>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</si>
  <si>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</si>
  <si>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</si>
  <si>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</si>
  <si>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</si>
  <si>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</si>
  <si>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</si>
  <si>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</si>
  <si>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</si>
  <si>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</si>
  <si>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</si>
  <si>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</si>
  <si>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</si>
  <si>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</si>
  <si>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</si>
  <si>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</si>
  <si>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</si>
  <si>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</si>
  <si>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</si>
  <si>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</si>
  <si>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</si>
  <si>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</si>
  <si>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</si>
  <si>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</si>
  <si>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</si>
  <si>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</si>
  <si>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</si>
  <si>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</si>
  <si>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</si>
  <si>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</si>
  <si>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</si>
  <si>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</si>
  <si>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</si>
  <si>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</si>
  <si>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</si>
  <si>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</si>
  <si>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</si>
  <si>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</si>
  <si>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</si>
  <si>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</si>
  <si>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</si>
  <si>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</si>
  <si>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</si>
  <si>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</si>
  <si>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</si>
  <si>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</si>
  <si>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</si>
  <si>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</si>
  <si>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</si>
  <si>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</si>
  <si>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</si>
  <si>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</si>
  <si>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</si>
  <si>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</si>
  <si>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</si>
  <si>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</si>
  <si>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</si>
  <si>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</si>
  <si>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</si>
  <si>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</si>
  <si>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</si>
  <si>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</si>
  <si>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</si>
  <si>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</si>
  <si>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</si>
  <si>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</si>
  <si>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</si>
  <si>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</si>
  <si>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</si>
  <si>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</si>
  <si>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</si>
  <si>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</si>
  <si>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</si>
  <si>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</si>
  <si>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</si>
  <si>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</si>
  <si>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</si>
  <si>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</si>
  <si>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</si>
  <si>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</si>
  <si>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</si>
  <si>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</si>
  <si>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</si>
  <si>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</si>
  <si>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</si>
  <si>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</si>
  <si>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</si>
  <si>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</si>
  <si>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</si>
  <si>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</si>
  <si>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</si>
  <si>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</si>
  <si>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</si>
  <si>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</si>
  <si>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</si>
  <si>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</si>
  <si>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</si>
  <si>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</si>
  <si>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</si>
  <si>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</si>
  <si>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</si>
  <si>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</si>
  <si>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</si>
  <si>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</si>
  <si>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</si>
  <si>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</si>
  <si>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</si>
  <si>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</si>
  <si>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</si>
  <si>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</si>
  <si>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</si>
  <si>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</si>
  <si>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</si>
  <si>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</si>
  <si>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</si>
  <si>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</si>
  <si>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</si>
  <si>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</si>
  <si>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</si>
  <si>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</si>
  <si>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</si>
  <si>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</si>
  <si>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</si>
  <si>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</si>
  <si>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</si>
  <si>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</si>
  <si>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</si>
  <si>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</si>
  <si>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</si>
  <si>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</si>
  <si>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</si>
  <si>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</si>
  <si>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</si>
  <si>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</si>
  <si>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</si>
  <si>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</si>
  <si>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</si>
  <si>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</si>
  <si>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</si>
  <si>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</si>
  <si>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</si>
  <si>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</si>
  <si>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</si>
  <si>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</si>
  <si>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</si>
  <si>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</si>
  <si>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</si>
  <si>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</si>
  <si>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</si>
  <si>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</si>
  <si>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</si>
  <si>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</si>
  <si>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</si>
  <si>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</si>
  <si>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</si>
  <si>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</si>
  <si>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</si>
  <si>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</si>
  <si>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</si>
  <si>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</si>
  <si>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</si>
  <si>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</si>
  <si>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</si>
  <si>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</si>
  <si>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</si>
  <si>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</si>
  <si>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</si>
  <si>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</si>
  <si>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</si>
  <si>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</si>
  <si>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</si>
  <si>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</si>
  <si>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</si>
  <si>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</si>
  <si>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</si>
  <si>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</si>
  <si>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</si>
  <si>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</si>
  <si>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</si>
  <si>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</si>
  <si>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</si>
  <si>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</si>
  <si>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</si>
  <si>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</si>
  <si>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</si>
  <si>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</si>
  <si>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</si>
  <si>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</si>
  <si>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</si>
  <si>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</si>
  <si>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</si>
  <si>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</si>
  <si>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</si>
  <si>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</si>
  <si>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</si>
  <si>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</si>
  <si>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</si>
  <si>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</si>
  <si>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</si>
  <si>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</si>
  <si>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</si>
  <si>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</si>
  <si>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</si>
  <si>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</si>
  <si>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</si>
  <si>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</si>
  <si>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</si>
  <si>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</si>
  <si>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</si>
  <si>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</si>
  <si>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</si>
  <si>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</si>
  <si>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</si>
  <si>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</si>
  <si>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</si>
  <si>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</si>
  <si>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</si>
  <si>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</si>
  <si>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</si>
  <si>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</si>
  <si>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</si>
  <si>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</si>
  <si>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</si>
  <si>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</si>
  <si>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</si>
  <si>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</si>
  <si>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</si>
  <si>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</si>
  <si>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</si>
  <si>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</si>
  <si>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</si>
  <si>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</si>
  <si>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</si>
  <si>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</si>
  <si>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</si>
  <si>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</si>
  <si>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</si>
  <si>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</si>
  <si>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</si>
  <si>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</si>
  <si>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</si>
  <si>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</si>
  <si>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</si>
  <si>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</si>
  <si>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</si>
  <si>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</si>
  <si>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</si>
  <si>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</si>
  <si>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</si>
  <si>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</si>
  <si>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</si>
  <si>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</si>
  <si>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</si>
  <si>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</si>
  <si>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</si>
  <si>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</si>
  <si>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</si>
  <si>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</si>
  <si>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</si>
  <si>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</si>
  <si>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</si>
  <si>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</si>
  <si>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</si>
  <si>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</si>
  <si>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</si>
  <si>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</si>
  <si>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</si>
  <si>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</si>
  <si>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</si>
  <si>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</si>
  <si>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</si>
  <si>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</si>
  <si>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</si>
  <si>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</si>
  <si>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</si>
  <si>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</si>
  <si>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</si>
  <si>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</si>
  <si>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</si>
  <si>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</si>
  <si>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</si>
  <si>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</si>
  <si>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</si>
  <si>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</si>
  <si>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</si>
  <si>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</si>
  <si>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</si>
  <si>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</si>
  <si>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</si>
  <si>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</si>
  <si>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</si>
  <si>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</si>
  <si>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</si>
  <si>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</si>
  <si>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</si>
  <si>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</si>
  <si>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</si>
  <si>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</si>
  <si>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</si>
  <si>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</si>
  <si>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</si>
  <si>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</si>
  <si>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</si>
  <si>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</si>
  <si>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</si>
  <si>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</si>
  <si>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</si>
  <si>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</si>
  <si>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</si>
  <si>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</si>
  <si>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</si>
  <si>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</si>
  <si>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</si>
  <si>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</si>
  <si>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</si>
  <si>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</si>
  <si>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</si>
  <si>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</si>
  <si>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</si>
  <si>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</si>
  <si>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</si>
  <si>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</si>
  <si>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</si>
  <si>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</si>
  <si>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</si>
  <si>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</si>
  <si>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</si>
  <si>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</si>
  <si>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</si>
  <si>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</si>
  <si>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</si>
  <si>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</si>
  <si>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</si>
  <si>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</si>
  <si>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</si>
  <si>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</si>
  <si>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</si>
  <si>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</si>
  <si>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</si>
  <si>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</si>
  <si>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</si>
  <si>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</si>
  <si>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</si>
  <si>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</si>
  <si>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</si>
  <si>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</si>
  <si>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</si>
  <si>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</si>
  <si>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</si>
  <si>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</si>
  <si>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</si>
  <si>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</si>
  <si>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</si>
  <si>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</si>
  <si>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</si>
  <si>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</si>
  <si>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</si>
  <si>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</si>
  <si>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</si>
  <si>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</si>
  <si>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</si>
  <si>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</si>
  <si>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</si>
  <si>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</si>
  <si>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</si>
  <si>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</si>
  <si>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</si>
  <si>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</si>
  <si>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</si>
  <si>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</si>
  <si>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</si>
  <si>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</si>
  <si>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</si>
  <si>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</si>
  <si>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</si>
  <si>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</si>
  <si>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</si>
  <si>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</si>
  <si>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</si>
  <si>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</si>
  <si>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</si>
  <si>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</si>
  <si>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</si>
  <si>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</si>
  <si>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</si>
  <si>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</si>
  <si>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</si>
  <si>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</si>
  <si>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</si>
  <si>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</si>
  <si>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</si>
  <si>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</si>
  <si>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</si>
  <si>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</si>
  <si>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</si>
  <si>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</si>
  <si>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</si>
  <si>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</si>
  <si>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</si>
  <si>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</si>
  <si>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</si>
  <si>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</si>
  <si>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</si>
  <si>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</si>
  <si>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</si>
  <si>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</si>
  <si>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</si>
  <si>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</si>
  <si>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</si>
  <si>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</si>
  <si>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</si>
  <si>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</si>
  <si>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</si>
  <si>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</si>
  <si>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</si>
  <si>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</si>
  <si>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</si>
  <si>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</si>
  <si>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</si>
  <si>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</si>
  <si>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</si>
  <si>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</si>
  <si>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</si>
  <si>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</si>
  <si>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</si>
  <si>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</si>
  <si>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</si>
  <si>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</si>
  <si>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</si>
  <si>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</si>
  <si>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</si>
  <si>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</si>
  <si>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</si>
  <si>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</si>
  <si>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</si>
  <si>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</si>
  <si>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</si>
  <si>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</si>
  <si>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</si>
  <si>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</si>
  <si>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</si>
  <si>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</si>
  <si>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</si>
  <si>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</si>
  <si>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</si>
  <si>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</si>
  <si>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</si>
  <si>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</si>
  <si>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</si>
  <si>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</si>
  <si>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</si>
  <si>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</si>
  <si>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</si>
  <si>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</si>
  <si>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</si>
  <si>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</si>
  <si>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</si>
  <si>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</si>
  <si>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</si>
  <si>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</si>
  <si>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</si>
  <si>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</si>
  <si>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</si>
  <si>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</si>
  <si>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</si>
  <si>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</si>
  <si>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</si>
  <si>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</si>
  <si>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</si>
  <si>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</si>
  <si>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</si>
  <si>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</si>
  <si>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</si>
  <si>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</si>
  <si>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</si>
  <si>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</si>
  <si>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</si>
  <si>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</si>
  <si>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</si>
  <si>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</si>
  <si>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</si>
  <si>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</si>
  <si>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</si>
  <si>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</si>
  <si>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</si>
  <si>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</si>
  <si>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</si>
  <si>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</si>
  <si>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</si>
  <si>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</si>
  <si>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</si>
  <si>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</si>
  <si>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</si>
  <si>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</si>
  <si>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</si>
  <si>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</si>
  <si>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</si>
  <si>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</si>
  <si>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</si>
  <si>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</si>
  <si>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</si>
  <si>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</si>
  <si>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</si>
  <si>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</si>
  <si>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</si>
  <si>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</si>
  <si>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</si>
  <si>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</si>
  <si>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</si>
  <si>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</si>
  <si>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</si>
  <si>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</si>
  <si>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</si>
  <si>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</si>
  <si>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</si>
  <si>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</si>
  <si>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</si>
  <si>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</si>
  <si>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</si>
  <si>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</si>
  <si>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</si>
  <si>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</si>
  <si>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</si>
  <si>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</si>
  <si>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</si>
  <si>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</si>
  <si>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</si>
  <si>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</si>
  <si>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</si>
  <si>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</si>
  <si>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</si>
  <si>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</si>
  <si>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</si>
  <si>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</si>
  <si>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</si>
  <si>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</si>
  <si>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</si>
  <si>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</si>
  <si>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</si>
  <si>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</si>
  <si>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</si>
  <si>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</si>
  <si>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</si>
  <si>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</si>
  <si>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</si>
  <si>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</si>
  <si>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</si>
  <si>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</si>
  <si>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</si>
  <si>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</si>
  <si>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</si>
  <si>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</si>
  <si>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</si>
  <si>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</si>
  <si>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</si>
  <si>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</si>
  <si>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</si>
  <si>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</si>
  <si>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</si>
  <si>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</si>
  <si>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</si>
  <si>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</si>
  <si>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</si>
  <si>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</si>
  <si>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</si>
  <si>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</si>
  <si>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</si>
  <si>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</si>
  <si>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</si>
  <si>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</si>
  <si>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</si>
  <si>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</si>
  <si>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</si>
  <si>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</si>
  <si>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</si>
  <si>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</si>
  <si>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</si>
  <si>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</si>
  <si>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</si>
  <si>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</si>
  <si>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</si>
  <si>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</si>
  <si>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</si>
  <si>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</si>
  <si>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</si>
  <si>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</si>
  <si>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</si>
  <si>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</si>
  <si>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</si>
  <si>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</si>
  <si>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</si>
  <si>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</si>
  <si>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</si>
  <si>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</si>
  <si>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</si>
  <si>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</si>
  <si>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</si>
  <si>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</si>
  <si>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</si>
  <si>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</si>
  <si>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</si>
  <si>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</si>
  <si>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</si>
  <si>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</si>
  <si>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</si>
  <si>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</si>
  <si>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</si>
  <si>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</si>
  <si>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</si>
  <si>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</si>
  <si>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</si>
  <si>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</si>
  <si>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</si>
  <si>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</si>
  <si>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</si>
  <si>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</si>
  <si>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</si>
  <si>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</si>
  <si>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</si>
  <si>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</si>
  <si>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</si>
  <si>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</si>
  <si>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</si>
  <si>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</si>
  <si>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</si>
  <si>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</si>
  <si>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</si>
  <si>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</si>
  <si>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</si>
  <si>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</si>
  <si>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</si>
  <si>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</si>
  <si>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</si>
  <si>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</si>
  <si>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</si>
  <si>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</si>
  <si>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</si>
  <si>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</si>
  <si>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</si>
  <si>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</si>
  <si>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</si>
  <si>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</si>
  <si>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</si>
  <si>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</si>
  <si>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</si>
  <si>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</si>
  <si>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</si>
  <si>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</si>
  <si>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</si>
  <si>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</si>
  <si>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</si>
  <si>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</si>
  <si>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</si>
  <si>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</si>
  <si>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</si>
  <si>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</si>
  <si>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</si>
  <si>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</si>
  <si>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</si>
  <si>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</si>
  <si>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</si>
  <si>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</si>
  <si>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</si>
  <si>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</si>
  <si>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</si>
  <si>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</si>
  <si>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</si>
  <si>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</si>
  <si>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</si>
  <si>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</si>
  <si>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</si>
  <si>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</si>
  <si>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</si>
  <si>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</si>
  <si>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</si>
  <si>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</si>
  <si>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</si>
  <si>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</si>
  <si>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</si>
  <si>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</si>
  <si>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</si>
  <si>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</si>
  <si>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</si>
  <si>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</si>
  <si>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</si>
  <si>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</si>
  <si>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</si>
  <si>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</si>
  <si>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</si>
  <si>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</si>
  <si>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</si>
  <si>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</si>
  <si>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</si>
  <si>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</si>
  <si>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</si>
  <si>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</si>
  <si>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</si>
  <si>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</si>
  <si>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</si>
  <si>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</si>
  <si>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</si>
  <si>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</si>
  <si>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</si>
  <si>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</si>
  <si>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</si>
  <si>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</si>
  <si>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</si>
  <si>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</si>
  <si>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</si>
  <si>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</si>
  <si>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</si>
  <si>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</si>
  <si>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</si>
  <si>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</si>
  <si>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</si>
  <si>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</si>
  <si>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</si>
  <si>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</si>
  <si>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</si>
  <si>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</si>
  <si>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</si>
  <si>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</si>
  <si>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</si>
  <si>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</si>
  <si>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</si>
  <si>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</si>
  <si>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</si>
  <si>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</si>
  <si>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</si>
  <si>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</si>
  <si>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</si>
  <si>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</si>
  <si>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</si>
  <si>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</si>
  <si>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</si>
  <si>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</si>
  <si>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</si>
  <si>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</si>
  <si>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</si>
  <si>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</si>
  <si>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</si>
  <si>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</si>
  <si>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</si>
  <si>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</si>
  <si>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</si>
  <si>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</si>
  <si>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</si>
  <si>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</si>
  <si>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</si>
  <si>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</si>
  <si>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</si>
  <si>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</si>
  <si>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</si>
  <si>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</si>
  <si>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</si>
  <si>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</si>
  <si>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</si>
  <si>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</si>
  <si>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</si>
  <si>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</si>
  <si>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</si>
  <si>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</si>
  <si>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</si>
  <si>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</si>
  <si>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</si>
  <si>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</si>
  <si>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</si>
  <si>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</si>
  <si>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</si>
  <si>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</si>
  <si>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</si>
  <si>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</si>
  <si>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</si>
  <si>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</si>
  <si>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</si>
  <si>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</si>
  <si>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</si>
  <si>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</si>
  <si>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</si>
  <si>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</si>
  <si>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</si>
  <si>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</si>
  <si>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</si>
  <si>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</si>
  <si>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</si>
  <si>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</si>
  <si>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</si>
  <si>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</si>
  <si>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</si>
  <si>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</si>
  <si>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</si>
  <si>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</si>
  <si>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</si>
  <si>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</si>
  <si>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</si>
  <si>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</si>
  <si>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</si>
  <si>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</si>
  <si>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</si>
  <si>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</si>
  <si>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</si>
  <si>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</si>
  <si>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</si>
  <si>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</si>
  <si>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</si>
  <si>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</si>
  <si>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</si>
  <si>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</si>
  <si>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</si>
  <si>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</si>
  <si>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</si>
  <si>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</si>
  <si>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</si>
  <si>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</si>
  <si>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</si>
  <si>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</si>
  <si>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</si>
  <si>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</si>
  <si>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</si>
  <si>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</si>
  <si>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</si>
  <si>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</si>
  <si>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</si>
  <si>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</si>
  <si>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</si>
  <si>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</si>
  <si>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</si>
  <si>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</si>
  <si>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</si>
  <si>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</si>
  <si>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</si>
  <si>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</si>
  <si>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</si>
  <si>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</si>
  <si>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</si>
  <si>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</si>
  <si>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</si>
  <si>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</si>
  <si>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</si>
  <si>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</si>
  <si>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</si>
  <si>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</si>
  <si>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</si>
  <si>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</si>
  <si>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</si>
  <si>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</si>
  <si>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</si>
  <si>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</si>
  <si>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</si>
  <si>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</si>
  <si>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</si>
  <si>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</si>
  <si>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</si>
  <si>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</si>
  <si>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</si>
  <si>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</si>
  <si>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</si>
  <si>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</si>
  <si>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</si>
  <si>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</si>
  <si>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</si>
  <si>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</si>
  <si>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</si>
  <si>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</si>
  <si>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</si>
  <si>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</si>
  <si>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</si>
  <si>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</si>
  <si>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</si>
  <si>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</si>
  <si>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</si>
  <si>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</si>
  <si>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</si>
  <si>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</si>
  <si>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</si>
  <si>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</si>
  <si>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</si>
  <si>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</si>
  <si>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</si>
  <si>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</si>
  <si>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</si>
  <si>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</si>
  <si>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</si>
  <si>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</si>
  <si>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</si>
  <si>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</si>
  <si>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</si>
  <si>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</si>
  <si>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</si>
  <si>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</si>
  <si>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</si>
  <si>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</si>
  <si>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</si>
  <si>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</si>
  <si>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</si>
  <si>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</si>
  <si>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</si>
  <si>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</si>
  <si>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</si>
  <si>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</si>
  <si>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</si>
  <si>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</si>
  <si>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</si>
  <si>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</si>
  <si>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</si>
  <si>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</si>
  <si>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</si>
  <si>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</si>
  <si>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</si>
  <si>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</si>
  <si>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</si>
  <si>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</si>
  <si>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</si>
  <si>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</si>
  <si>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</si>
  <si>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</si>
  <si>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</si>
  <si>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</si>
  <si>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</si>
  <si>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</si>
  <si>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</si>
  <si>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</si>
  <si>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</si>
  <si>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</si>
  <si>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</si>
  <si>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</si>
  <si>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</si>
  <si>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</si>
  <si>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</si>
  <si>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</si>
  <si>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</si>
  <si>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</si>
  <si>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</si>
  <si>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</si>
  <si>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</si>
  <si>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</si>
  <si>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</si>
  <si>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</si>
  <si>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</si>
  <si>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</si>
  <si>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</si>
  <si>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</si>
  <si>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</si>
  <si>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</si>
  <si>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</si>
  <si>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</si>
  <si>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</si>
  <si>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</si>
  <si>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</si>
  <si>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</si>
  <si>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</si>
  <si>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</si>
  <si>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</si>
  <si>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</si>
  <si>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</si>
  <si>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</si>
  <si>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</si>
  <si>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</si>
  <si>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</si>
  <si>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</si>
  <si>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</si>
  <si>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</si>
  <si>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</si>
  <si>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</si>
  <si>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</si>
  <si>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</si>
  <si>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</si>
  <si>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</si>
  <si>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</si>
  <si>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</si>
  <si>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</si>
  <si>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</si>
  <si>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</si>
  <si>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</si>
  <si>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</si>
  <si>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</si>
  <si>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</si>
  <si>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</si>
  <si>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</si>
  <si>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</si>
  <si>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</si>
  <si>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</si>
  <si>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</si>
  <si>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</si>
  <si>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</si>
  <si>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</si>
  <si>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</si>
  <si>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</si>
  <si>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</si>
  <si>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</si>
  <si>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</si>
  <si>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</si>
  <si>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</si>
  <si>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</si>
  <si>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</si>
  <si>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</si>
  <si>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</si>
  <si>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</si>
  <si>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</si>
  <si>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</si>
  <si>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</si>
  <si>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</si>
  <si>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</si>
  <si>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</si>
  <si>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</si>
  <si>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</si>
  <si>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</si>
  <si>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</si>
  <si>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</si>
  <si>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</si>
  <si>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</si>
  <si>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</si>
  <si>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</si>
  <si>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</si>
  <si>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</si>
  <si>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</si>
  <si>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</si>
  <si>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</si>
  <si>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</si>
  <si>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</si>
  <si>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</si>
  <si>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</si>
  <si>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</si>
  <si>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</si>
  <si>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</si>
  <si>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</si>
  <si>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</si>
  <si>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</si>
  <si>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</si>
  <si>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</si>
  <si>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</si>
  <si>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</si>
  <si>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</si>
  <si>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</si>
  <si>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</si>
  <si>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</si>
  <si>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</si>
  <si>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</si>
  <si>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</si>
  <si>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</si>
  <si>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</si>
  <si>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</si>
  <si>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</si>
  <si>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</si>
  <si>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</si>
  <si>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</si>
  <si>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</si>
  <si>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</si>
  <si>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</si>
  <si>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</si>
  <si>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</si>
  <si>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</si>
  <si>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</si>
  <si>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</si>
  <si>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</si>
  <si>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</si>
  <si>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</si>
  <si>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</si>
  <si>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</si>
  <si>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</si>
  <si>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</si>
  <si>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</si>
  <si>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</si>
  <si>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</si>
  <si>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</si>
  <si>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</si>
  <si>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</si>
  <si>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</si>
  <si>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</si>
  <si>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</si>
  <si>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</si>
  <si>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</si>
  <si>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</si>
  <si>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</si>
  <si>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</si>
  <si>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</si>
  <si>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</si>
  <si>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</si>
  <si>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</si>
  <si>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</si>
  <si>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</si>
  <si>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</si>
  <si>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</si>
  <si>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</si>
  <si>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</si>
  <si>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</si>
  <si>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</si>
  <si>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</si>
  <si>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</si>
  <si>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</si>
  <si>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</si>
  <si>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</si>
  <si>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</si>
  <si>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</si>
  <si>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</si>
  <si>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</si>
  <si>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</si>
  <si>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</si>
  <si>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</si>
  <si>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</si>
  <si>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</si>
  <si>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</si>
  <si>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</si>
  <si>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</si>
  <si>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</si>
  <si>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</si>
  <si>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</si>
  <si>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</si>
  <si>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</si>
  <si>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</si>
  <si>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</si>
  <si>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</si>
  <si>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</si>
  <si>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</si>
  <si>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</si>
  <si>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</si>
  <si>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</si>
  <si>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</si>
  <si>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</si>
  <si>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</si>
  <si>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</si>
  <si>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</si>
  <si>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</si>
  <si>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</si>
  <si>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</si>
  <si>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</si>
  <si>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</si>
  <si>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</si>
  <si>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</si>
  <si>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</si>
  <si>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</si>
  <si>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</si>
  <si>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</si>
  <si>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</si>
  <si>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</si>
  <si>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</si>
  <si>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</si>
  <si>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</si>
  <si>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</si>
  <si>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</si>
  <si>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</si>
  <si>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</si>
  <si>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</si>
  <si>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</si>
  <si>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</si>
  <si>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</si>
  <si>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</si>
  <si>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</si>
  <si>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</si>
  <si>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</si>
  <si>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</si>
  <si>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</si>
  <si>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</si>
  <si>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</si>
  <si>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</si>
  <si>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</si>
  <si>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</si>
  <si>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</si>
  <si>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</si>
  <si>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</si>
  <si>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</si>
  <si>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</si>
  <si>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</si>
  <si>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</si>
  <si>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</si>
  <si>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</si>
  <si>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</si>
  <si>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</si>
  <si>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</si>
  <si>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</si>
  <si>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</si>
  <si>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</si>
  <si>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</si>
  <si>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</si>
  <si>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</si>
  <si>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</si>
  <si>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</si>
  <si>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</si>
  <si>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</si>
  <si>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</si>
  <si>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</si>
  <si>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</si>
  <si>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</si>
  <si>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</si>
  <si>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</si>
  <si>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</si>
  <si>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</si>
  <si>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</si>
  <si>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</si>
  <si>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</si>
  <si>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</si>
  <si>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</si>
  <si>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</si>
  <si>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</si>
  <si>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</si>
  <si>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</si>
  <si>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</si>
  <si>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</si>
  <si>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</si>
  <si>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</si>
  <si>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</si>
  <si>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</si>
  <si>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</si>
  <si>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</si>
  <si>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</si>
  <si>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</si>
  <si>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</si>
  <si>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</si>
  <si>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</si>
  <si>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</si>
  <si>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</si>
  <si>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</si>
  <si>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</si>
  <si>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</si>
  <si>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</si>
  <si>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</si>
  <si>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</si>
  <si>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</si>
  <si>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</si>
  <si>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</si>
  <si>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</si>
  <si>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</si>
  <si>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</si>
  <si>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</si>
  <si>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</si>
  <si>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</si>
  <si>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</si>
  <si>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</si>
  <si>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</si>
  <si>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</si>
  <si>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</si>
  <si>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</si>
  <si>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</si>
  <si>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</si>
  <si>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</si>
  <si>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</si>
  <si>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</si>
  <si>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</si>
  <si>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</si>
  <si>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</si>
  <si>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</si>
  <si>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</si>
  <si>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</si>
  <si>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</si>
  <si>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</si>
  <si>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</si>
  <si>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</si>
  <si>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</si>
  <si>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</si>
  <si>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</si>
  <si>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</si>
  <si>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</si>
  <si>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</si>
  <si>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</si>
  <si>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</si>
  <si>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</si>
  <si>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</si>
  <si>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</si>
  <si>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</si>
  <si>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</si>
  <si>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</si>
  <si>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</si>
  <si>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</si>
  <si>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</si>
  <si>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</si>
  <si>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</si>
  <si>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</si>
  <si>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</si>
  <si>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</si>
  <si>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</si>
  <si>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</si>
  <si>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</si>
  <si>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</si>
  <si>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</si>
  <si>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</si>
  <si>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</si>
  <si>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</si>
  <si>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</si>
  <si>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</si>
  <si>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</si>
  <si>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</si>
  <si>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</si>
  <si>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</si>
  <si>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</si>
  <si>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</si>
  <si>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</si>
  <si>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</si>
  <si>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</si>
  <si>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</si>
  <si>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</si>
  <si>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</si>
  <si>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</si>
  <si>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</si>
  <si>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</si>
  <si>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</si>
  <si>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</si>
  <si>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</si>
  <si>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</si>
  <si>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</si>
  <si>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</si>
  <si>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</si>
  <si>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</si>
  <si>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</si>
  <si>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</si>
  <si>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</si>
  <si>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</si>
  <si>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</si>
  <si>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</si>
  <si>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</si>
  <si>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</si>
  <si>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</si>
  <si>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</si>
  <si>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</si>
  <si>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</si>
  <si>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</si>
  <si>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</si>
  <si>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</si>
  <si>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</si>
  <si>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</si>
  <si>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</si>
  <si>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</si>
  <si>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</si>
  <si>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</si>
  <si>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</si>
  <si>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</si>
  <si>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</si>
  <si>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</si>
  <si>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</si>
  <si>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</si>
  <si>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</si>
  <si>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</si>
  <si>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</si>
  <si>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</si>
  <si>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</si>
  <si>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</si>
  <si>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</si>
  <si>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</si>
  <si>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</si>
  <si>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</si>
  <si>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</si>
  <si>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</si>
  <si>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</si>
  <si>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</si>
  <si>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</si>
  <si>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</si>
  <si>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</si>
  <si>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</si>
  <si>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</si>
  <si>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</si>
  <si>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</si>
  <si>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</si>
  <si>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</si>
  <si>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</si>
  <si>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</si>
  <si>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</si>
  <si>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</si>
  <si>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</si>
  <si>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</si>
  <si>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</si>
  <si>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</si>
  <si>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</si>
  <si>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</si>
  <si>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</si>
  <si>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</si>
  <si>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</si>
  <si>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</si>
  <si>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</si>
  <si>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</si>
  <si>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</si>
  <si>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</si>
  <si>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</si>
  <si>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</si>
  <si>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</si>
  <si>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</si>
  <si>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</si>
  <si>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</si>
  <si>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</si>
  <si>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</si>
  <si>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</si>
  <si>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</si>
  <si>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</si>
  <si>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</si>
  <si>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</si>
  <si>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</si>
  <si>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</si>
  <si>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</si>
  <si>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</si>
  <si>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</si>
  <si>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</si>
  <si>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</si>
  <si>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</si>
  <si>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</si>
  <si>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</si>
  <si>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</si>
  <si>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</si>
  <si>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</si>
  <si>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</si>
  <si>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</si>
  <si>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</si>
  <si>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</si>
  <si>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</si>
  <si>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</si>
  <si>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</si>
  <si>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</si>
  <si>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</si>
  <si>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</si>
  <si>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</si>
  <si>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</si>
  <si>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</si>
  <si>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</si>
  <si>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</si>
  <si>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</si>
  <si>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</si>
  <si>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</si>
  <si>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</si>
  <si>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</si>
  <si>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</si>
  <si>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</si>
  <si>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</si>
  <si>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</si>
  <si>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</si>
  <si>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</si>
  <si>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</si>
  <si>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</si>
  <si>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</si>
  <si>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</si>
  <si>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</si>
  <si>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</si>
  <si>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</si>
  <si>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</si>
  <si>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</si>
  <si>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</si>
  <si>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</si>
  <si>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</si>
  <si>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</si>
  <si>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</si>
  <si>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</si>
  <si>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</si>
  <si>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</si>
  <si>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</si>
  <si>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</si>
  <si>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</si>
  <si>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</si>
  <si>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</si>
  <si>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</si>
  <si>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</si>
  <si>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</si>
  <si>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</si>
  <si>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</si>
  <si>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</si>
  <si>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</si>
  <si>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</si>
  <si>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</si>
  <si>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</si>
  <si>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</si>
  <si>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</si>
  <si>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</si>
  <si>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</si>
  <si>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</si>
  <si>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</si>
  <si>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</si>
  <si>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</si>
  <si>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</si>
  <si>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</si>
  <si>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</si>
  <si>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</si>
  <si>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</si>
  <si>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</si>
  <si>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</si>
  <si>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</si>
  <si>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</si>
  <si>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</si>
  <si>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</si>
  <si>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</si>
  <si>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</si>
  <si>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</si>
  <si>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</si>
  <si>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</si>
  <si>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</si>
  <si>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</si>
  <si>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</si>
  <si>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</si>
  <si>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</si>
  <si>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</si>
  <si>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</si>
  <si>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</si>
  <si>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</si>
  <si>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</si>
  <si>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</si>
  <si>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</si>
  <si>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</si>
  <si>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</si>
  <si>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</si>
  <si>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</si>
  <si>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</si>
  <si>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</si>
  <si>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</si>
  <si>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</si>
  <si>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</si>
  <si>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</si>
  <si>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</si>
  <si>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</si>
  <si>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</si>
  <si>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</si>
  <si>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</si>
  <si>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</si>
  <si>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</si>
  <si>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</si>
  <si>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</si>
  <si>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</si>
  <si>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</si>
  <si>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</si>
  <si>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</si>
  <si>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</si>
  <si>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</si>
  <si>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</si>
  <si>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</si>
  <si>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</si>
  <si>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</si>
  <si>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</si>
  <si>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</si>
  <si>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</si>
  <si>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</si>
  <si>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</si>
  <si>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</si>
  <si>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</si>
  <si>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</si>
  <si>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</si>
  <si>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</si>
  <si>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</si>
  <si>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</si>
  <si>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</si>
  <si>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</si>
  <si>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</si>
  <si>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</si>
  <si>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</si>
  <si>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</si>
  <si>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</si>
  <si>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</si>
  <si>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</si>
  <si>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</si>
  <si>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</si>
  <si>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</si>
  <si>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</si>
  <si>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</si>
  <si>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</si>
  <si>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</si>
  <si>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</si>
  <si>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</si>
  <si>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</si>
  <si>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</si>
  <si>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</si>
  <si>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</si>
  <si>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</si>
  <si>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</si>
  <si>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</si>
  <si>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</si>
  <si>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</si>
  <si>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</si>
  <si>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</si>
  <si>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</si>
  <si>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</si>
  <si>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</si>
  <si>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</si>
  <si>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</si>
  <si>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</si>
  <si>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</si>
  <si>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</si>
  <si>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</si>
  <si>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</si>
  <si>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</si>
  <si>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</si>
  <si>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</si>
  <si>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</si>
  <si>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</si>
  <si>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</si>
  <si>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</si>
  <si>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</si>
  <si>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</si>
  <si>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</si>
  <si>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</si>
  <si>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</si>
  <si>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</si>
  <si>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</si>
  <si>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</si>
  <si>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</si>
  <si>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</si>
  <si>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</si>
  <si>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</si>
  <si>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</si>
  <si>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</si>
  <si>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</si>
  <si>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</si>
  <si>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</si>
  <si>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</si>
  <si>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</si>
  <si>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</si>
  <si>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</si>
  <si>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</si>
  <si>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</si>
  <si>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</si>
  <si>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</si>
  <si>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</si>
  <si>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</si>
  <si>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</si>
  <si>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</si>
  <si>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</si>
  <si>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</si>
  <si>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</si>
  <si>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</si>
  <si>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</si>
  <si>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</si>
  <si>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</si>
  <si>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</si>
  <si>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</si>
  <si>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</si>
  <si>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</si>
  <si>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</si>
  <si>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</si>
  <si>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</si>
  <si>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</si>
  <si>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</si>
  <si>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</si>
  <si>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</si>
  <si>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</si>
  <si>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</si>
  <si>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</si>
  <si>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</si>
  <si>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</si>
  <si>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</si>
  <si>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</si>
  <si>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</si>
  <si>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</si>
  <si>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</si>
  <si>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</si>
  <si>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</si>
  <si>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</si>
  <si>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</si>
  <si>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</si>
  <si>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</si>
  <si>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</si>
  <si>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</si>
  <si>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</si>
  <si>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</si>
  <si>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</si>
  <si>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</si>
  <si>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</si>
  <si>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</si>
  <si>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</si>
  <si>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</si>
  <si>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</si>
  <si>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</si>
  <si>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</si>
  <si>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</si>
  <si>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</si>
  <si>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</si>
  <si>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</si>
  <si>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</si>
  <si>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</si>
  <si>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</si>
  <si>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</si>
  <si>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</si>
  <si>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</si>
  <si>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</si>
  <si>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</si>
  <si>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</si>
  <si>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</si>
  <si>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</si>
  <si>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</si>
  <si>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</si>
  <si>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</si>
  <si>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</si>
  <si>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</si>
  <si>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</si>
  <si>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</si>
  <si>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</si>
  <si>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</si>
  <si>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</si>
  <si>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</si>
  <si>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</si>
  <si>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</si>
  <si>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</si>
  <si>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</si>
  <si>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</si>
  <si>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</si>
  <si>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</si>
  <si>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</si>
  <si>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</si>
  <si>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</si>
  <si>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</si>
  <si>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</si>
  <si>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</si>
  <si>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</si>
  <si>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</si>
  <si>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</si>
  <si>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</si>
  <si>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</si>
  <si>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</si>
  <si>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</si>
  <si>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</si>
  <si>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</si>
  <si>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</si>
  <si>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</si>
  <si>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</si>
  <si>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</si>
  <si>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</si>
  <si>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</si>
  <si>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</si>
  <si>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</si>
  <si>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</si>
  <si>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</si>
  <si>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</si>
  <si>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</si>
  <si>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</si>
  <si>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</si>
  <si>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</si>
  <si>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</si>
  <si>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</si>
  <si>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</si>
  <si>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</si>
  <si>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</si>
  <si>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</si>
  <si>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</si>
  <si>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</si>
  <si>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</si>
  <si>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</si>
  <si>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</si>
  <si>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</si>
  <si>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</si>
  <si>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</si>
  <si>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</si>
  <si>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</si>
  <si>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</si>
  <si>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</si>
  <si>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</si>
  <si>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</si>
  <si>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</si>
  <si>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</si>
  <si>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</si>
  <si>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</si>
  <si>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</si>
  <si>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</si>
  <si>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</si>
  <si>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</si>
  <si>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</si>
  <si>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</si>
  <si>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</si>
  <si>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</si>
  <si>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</si>
  <si>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</si>
  <si>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</si>
  <si>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</si>
  <si>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</si>
  <si>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</si>
  <si>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</si>
  <si>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</si>
  <si>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</si>
  <si>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</si>
  <si>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</si>
  <si>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</si>
  <si>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</si>
  <si>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</si>
  <si>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</si>
  <si>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</si>
  <si>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</si>
  <si>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</si>
  <si>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</si>
  <si>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</si>
  <si>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</si>
  <si>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</si>
  <si>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</si>
  <si>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</si>
  <si>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</si>
  <si>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</si>
  <si>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</si>
  <si>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</si>
  <si>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</si>
  <si>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</si>
  <si>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</si>
  <si>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</si>
  <si>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</si>
  <si>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</si>
  <si>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</si>
  <si>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</si>
  <si>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</si>
  <si>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</si>
  <si>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</si>
  <si>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</si>
  <si>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</si>
  <si>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</si>
  <si>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</si>
  <si>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</si>
  <si>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</si>
  <si>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</si>
  <si>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</si>
  <si>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</si>
  <si>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</si>
  <si>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</si>
  <si>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</si>
  <si>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</si>
  <si>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</si>
  <si>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</si>
  <si>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</si>
  <si>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</si>
  <si>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</si>
  <si>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</si>
  <si>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</si>
  <si>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</si>
  <si>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</si>
  <si>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</si>
  <si>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</si>
  <si>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</si>
  <si>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</si>
  <si>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</si>
  <si>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</si>
  <si>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</si>
  <si>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</si>
  <si>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</si>
  <si>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</si>
  <si>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</si>
  <si>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</si>
  <si>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</si>
  <si>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</si>
  <si>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</si>
  <si>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</si>
  <si>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</si>
  <si>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</si>
  <si>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</si>
  <si>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</si>
  <si>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</si>
  <si>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</si>
  <si>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</si>
  <si>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</si>
  <si>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</si>
  <si>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</si>
  <si>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</si>
  <si>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</si>
  <si>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</si>
  <si>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</si>
  <si>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</si>
  <si>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</si>
  <si>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</si>
  <si>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</si>
  <si>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</si>
  <si>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</si>
  <si>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</si>
  <si>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</si>
  <si>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</si>
  <si>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</si>
  <si>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</si>
  <si>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</si>
  <si>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</si>
  <si>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</si>
  <si>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</si>
  <si>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</si>
  <si>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</si>
  <si>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</si>
  <si>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</si>
  <si>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</si>
  <si>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</si>
  <si>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</si>
  <si>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</si>
  <si>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</si>
  <si>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</si>
  <si>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</si>
  <si>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</si>
  <si>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</si>
  <si>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</si>
  <si>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</si>
  <si>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</si>
  <si>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</si>
  <si>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</si>
  <si>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</si>
  <si>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</si>
  <si>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</si>
  <si>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</si>
  <si>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</si>
  <si>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</si>
  <si>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</si>
  <si>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</si>
  <si>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</si>
  <si>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</si>
  <si>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</si>
  <si>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</si>
  <si>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</si>
  <si>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</si>
  <si>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</si>
  <si>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</si>
  <si>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</si>
  <si>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</si>
  <si>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</si>
  <si>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</si>
  <si>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</si>
  <si>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</si>
  <si>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</si>
  <si>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</si>
  <si>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</si>
  <si>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</si>
  <si>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</si>
  <si>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</si>
  <si>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</si>
  <si>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</si>
  <si>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</si>
  <si>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</si>
  <si>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</si>
  <si>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</si>
  <si>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</si>
  <si>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</si>
  <si>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</si>
  <si>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</si>
  <si>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</si>
  <si>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</si>
  <si>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</si>
  <si>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</si>
  <si>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</si>
  <si>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</si>
  <si>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</si>
  <si>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</si>
  <si>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</si>
  <si>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</si>
  <si>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</si>
  <si>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</si>
  <si>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</si>
  <si>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</si>
  <si>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</si>
  <si>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</si>
  <si>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</si>
  <si>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</si>
  <si>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</si>
  <si>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</si>
  <si>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</si>
  <si>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</si>
  <si>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</si>
  <si>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</si>
  <si>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</si>
  <si>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</si>
  <si>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</si>
  <si>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</si>
  <si>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</si>
  <si>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</si>
  <si>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</si>
  <si>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</si>
  <si>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</si>
  <si>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</si>
  <si>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</si>
  <si>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</si>
  <si>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</si>
  <si>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</si>
  <si>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</si>
  <si>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</si>
  <si>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</si>
  <si>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</si>
  <si>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</si>
  <si>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</si>
  <si>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</si>
  <si>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</si>
  <si>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</si>
  <si>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</si>
  <si>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</si>
  <si>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</si>
  <si>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</si>
  <si>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</si>
  <si>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</si>
  <si>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</si>
  <si>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</si>
  <si>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</si>
  <si>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</si>
  <si>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</si>
  <si>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</si>
  <si>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</si>
  <si>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</si>
  <si>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</si>
  <si>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</si>
  <si>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</si>
  <si>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</si>
  <si>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</si>
  <si>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</si>
  <si>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</si>
  <si>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</si>
  <si>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</si>
  <si>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</si>
  <si>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</si>
  <si>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</si>
  <si>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</si>
  <si>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</si>
  <si>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</si>
  <si>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</si>
  <si>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</si>
  <si>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</si>
  <si>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</si>
  <si>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</si>
  <si>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</si>
  <si>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</si>
  <si>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</si>
  <si>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</si>
  <si>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</si>
  <si>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</si>
  <si>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</si>
  <si>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</si>
  <si>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</si>
  <si>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</si>
  <si>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</si>
  <si>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</si>
  <si>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</si>
  <si>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</si>
  <si>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</si>
  <si>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</si>
  <si>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</si>
  <si>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</si>
  <si>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</si>
  <si>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</si>
  <si>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</si>
  <si>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</si>
  <si>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</si>
  <si>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</si>
  <si>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</si>
  <si>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</si>
  <si>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</si>
  <si>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</si>
  <si>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</si>
  <si>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</si>
  <si>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</si>
  <si>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</si>
  <si>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</si>
  <si>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</si>
  <si>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</si>
  <si>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</si>
  <si>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</si>
  <si>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</si>
  <si>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</si>
  <si>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</si>
  <si>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</si>
  <si>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</si>
  <si>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</si>
  <si>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</si>
  <si>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</si>
  <si>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</si>
  <si>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</si>
  <si>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</si>
  <si>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</si>
  <si>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</si>
  <si>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</si>
  <si>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</si>
  <si>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</si>
  <si>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</si>
  <si>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</si>
  <si>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</si>
  <si>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</si>
  <si>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</si>
  <si>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</si>
  <si>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</si>
  <si>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</si>
  <si>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</si>
  <si>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</si>
  <si>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</si>
  <si>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</si>
  <si>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</si>
  <si>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</si>
  <si>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</si>
  <si>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</si>
  <si>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</si>
  <si>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</si>
  <si>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</si>
  <si>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</si>
  <si>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</si>
  <si>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</si>
  <si>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</si>
  <si>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</si>
  <si>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</si>
  <si>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</si>
  <si>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</si>
  <si>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</si>
  <si>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</si>
  <si>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</si>
  <si>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</si>
  <si>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</si>
  <si>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</si>
  <si>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</si>
  <si>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</si>
  <si>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</si>
  <si>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</si>
  <si>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</si>
  <si>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</si>
  <si>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</si>
  <si>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</si>
  <si>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</si>
  <si>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</si>
  <si>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</si>
  <si>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</si>
  <si>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</si>
  <si>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</si>
  <si>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</si>
  <si>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</si>
  <si>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</si>
  <si>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</si>
  <si>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</si>
  <si>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</si>
  <si>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</si>
  <si>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</si>
  <si>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</si>
  <si>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</si>
  <si>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</si>
  <si>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</si>
  <si>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</si>
  <si>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</si>
  <si>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</si>
  <si>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</si>
  <si>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</si>
  <si>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</si>
  <si>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</si>
  <si>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</si>
  <si>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</si>
  <si>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</si>
  <si>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</si>
  <si>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</si>
  <si>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</si>
  <si>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</si>
  <si>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</si>
  <si>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</si>
  <si>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</si>
  <si>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</si>
  <si>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</si>
  <si>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</si>
  <si>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</si>
  <si>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</si>
  <si>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</si>
  <si>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</si>
  <si>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</si>
  <si>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</si>
  <si>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</si>
  <si>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</si>
  <si>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</si>
  <si>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</si>
  <si>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</si>
  <si>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</si>
  <si>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</si>
  <si>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</si>
  <si>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</si>
  <si>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</si>
  <si>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</si>
  <si>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</si>
  <si>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</si>
  <si>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</si>
  <si>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</si>
  <si>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</si>
  <si>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</si>
  <si>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</si>
  <si>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</si>
  <si>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</si>
  <si>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</si>
  <si>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</si>
  <si>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</si>
  <si>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</si>
  <si>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</si>
  <si>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</si>
  <si>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</si>
  <si>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</si>
  <si>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</si>
  <si>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</si>
  <si>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</si>
  <si>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</si>
  <si>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</si>
  <si>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</si>
  <si>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</si>
  <si>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</si>
  <si>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</si>
  <si>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</si>
  <si>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</si>
  <si>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</si>
  <si>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</si>
  <si>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</si>
  <si>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</si>
  <si>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</si>
  <si>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</si>
  <si>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</si>
  <si>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</si>
  <si>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</si>
  <si>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</si>
  <si>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</si>
  <si>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</si>
  <si>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</si>
  <si>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</si>
  <si>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</si>
  <si>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</si>
  <si>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</si>
  <si>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</si>
  <si>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</si>
  <si>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</si>
  <si>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</si>
  <si>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</si>
  <si>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</si>
  <si>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</si>
  <si>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</si>
  <si>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</si>
  <si>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</si>
  <si>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</si>
  <si>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</si>
  <si>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</si>
  <si>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</si>
  <si>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</si>
  <si>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</si>
  <si>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</si>
  <si>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</si>
  <si>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</si>
  <si>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</si>
  <si>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</si>
  <si>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</si>
  <si>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</si>
  <si>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</si>
  <si>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</si>
  <si>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</si>
  <si>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</si>
  <si>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</si>
  <si>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</si>
  <si>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</si>
  <si>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</si>
  <si>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</si>
  <si>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</si>
  <si>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</si>
  <si>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</si>
  <si>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</si>
  <si>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</si>
  <si>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</si>
  <si>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</si>
  <si>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</si>
  <si>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</si>
  <si>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</si>
  <si>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</si>
  <si>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</si>
  <si>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</si>
  <si>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</si>
  <si>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</si>
  <si>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</si>
  <si>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</si>
  <si>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</si>
  <si>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</si>
  <si>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</si>
  <si>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</si>
  <si>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</si>
  <si>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</si>
  <si>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</si>
  <si>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</si>
  <si>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</si>
  <si>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</si>
  <si>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</si>
  <si>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</si>
  <si>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</si>
  <si>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</si>
  <si>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</si>
  <si>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</si>
  <si>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</si>
  <si>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</si>
  <si>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</si>
  <si>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</si>
  <si>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</si>
  <si>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</si>
  <si>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</si>
  <si>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</si>
  <si>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</si>
  <si>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</si>
  <si>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</si>
  <si>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</si>
  <si>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</si>
  <si>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</si>
  <si>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</si>
  <si>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</si>
  <si>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</si>
  <si>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</si>
  <si>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</si>
  <si>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</si>
  <si>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</si>
  <si>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</si>
  <si>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</si>
  <si>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</si>
  <si>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</si>
  <si>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</si>
  <si>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</si>
  <si>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</si>
  <si>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</si>
  <si>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</si>
  <si>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</si>
  <si>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</si>
  <si>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</si>
  <si>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</si>
  <si>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</si>
  <si>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</si>
  <si>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</si>
  <si>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</si>
  <si>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</si>
  <si>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</si>
  <si>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</si>
  <si>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</si>
  <si>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</si>
  <si>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</si>
  <si>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</si>
  <si>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</si>
  <si>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</si>
  <si>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</si>
  <si>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</si>
  <si>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</si>
  <si>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</si>
  <si>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</si>
  <si>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</si>
  <si>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</si>
  <si>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</si>
  <si>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</si>
  <si>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</si>
  <si>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</si>
  <si>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</si>
  <si>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</si>
  <si>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</si>
  <si>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</si>
  <si>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</si>
  <si>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</si>
  <si>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</si>
  <si>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</si>
  <si>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</si>
  <si>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</si>
  <si>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</si>
  <si>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</si>
  <si>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</si>
  <si>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</si>
  <si>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</si>
  <si>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</si>
  <si>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</si>
  <si>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</si>
  <si>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</si>
  <si>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</si>
  <si>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</si>
  <si>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</si>
  <si>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</si>
  <si>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</si>
  <si>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</si>
  <si>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</si>
  <si>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</si>
  <si>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</si>
  <si>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</si>
  <si>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</si>
  <si>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</si>
  <si>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</si>
  <si>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</si>
  <si>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</si>
  <si>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</si>
  <si>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</si>
  <si>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</si>
  <si>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</si>
  <si>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</si>
  <si>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</si>
  <si>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</si>
  <si>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</si>
  <si>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</si>
  <si>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</si>
  <si>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</si>
  <si>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</si>
  <si>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</si>
  <si>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</si>
  <si>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</si>
  <si>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</si>
  <si>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</si>
  <si>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</si>
  <si>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</si>
  <si>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</si>
  <si>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</si>
  <si>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</si>
  <si>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</si>
  <si>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</si>
  <si>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</si>
  <si>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</si>
  <si>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</si>
  <si>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</si>
  <si>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</si>
  <si>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</si>
  <si>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</si>
  <si>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</si>
  <si>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</si>
  <si>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</si>
  <si>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</si>
  <si>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</si>
  <si>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</si>
  <si>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</si>
  <si>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</si>
  <si>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</si>
  <si>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</si>
  <si>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</si>
  <si>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</si>
  <si>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</si>
  <si>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</si>
  <si>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</si>
  <si>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</si>
  <si>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</si>
  <si>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</si>
  <si>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</si>
  <si>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</si>
  <si>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</si>
  <si>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</si>
  <si>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</si>
  <si>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</si>
  <si>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</si>
  <si>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</si>
  <si>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</si>
  <si>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</si>
  <si>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</si>
  <si>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</si>
  <si>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</si>
  <si>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</si>
  <si>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</si>
  <si>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</si>
  <si>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</si>
  <si>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</si>
  <si>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</si>
  <si>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</si>
  <si>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</si>
  <si>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</si>
  <si>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</si>
  <si>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</si>
  <si>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</si>
  <si>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</si>
  <si>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</si>
  <si>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</si>
  <si>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</si>
  <si>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</si>
  <si>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</si>
  <si>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</si>
  <si>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</si>
  <si>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</si>
  <si>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</si>
  <si>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</si>
  <si>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</si>
  <si>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</si>
  <si>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</si>
  <si>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</si>
  <si>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</si>
  <si>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</si>
  <si>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</si>
  <si>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</si>
  <si>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</si>
  <si>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</si>
  <si>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</si>
  <si>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</si>
  <si>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</si>
  <si>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</si>
  <si>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</si>
  <si>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</si>
  <si>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</si>
  <si>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</si>
  <si>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</si>
  <si>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</si>
  <si>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</si>
  <si>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</si>
  <si>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</si>
  <si>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</si>
  <si>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</si>
  <si>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</si>
  <si>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</si>
  <si>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</si>
  <si>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</si>
  <si>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</si>
  <si>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</si>
  <si>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</si>
  <si>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</si>
  <si>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</si>
  <si>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</si>
  <si>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</si>
  <si>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</si>
  <si>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</si>
  <si>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</si>
  <si>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</si>
  <si>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</si>
  <si>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</si>
  <si>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</si>
  <si>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</si>
  <si>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</si>
  <si>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</si>
  <si>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</si>
  <si>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</si>
  <si>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</si>
  <si>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</si>
  <si>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</si>
  <si>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</si>
  <si>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</si>
  <si>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</si>
  <si>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</si>
  <si>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</si>
  <si>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</si>
  <si>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</si>
  <si>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</si>
  <si>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</si>
  <si>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</si>
  <si>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</si>
  <si>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</si>
  <si>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</si>
  <si>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</si>
  <si>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</si>
  <si>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</si>
  <si>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</si>
  <si>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</si>
  <si>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</si>
  <si>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</si>
  <si>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</si>
  <si>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</si>
  <si>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</si>
  <si>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</si>
  <si>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</si>
  <si>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</si>
  <si>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</si>
  <si>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</si>
  <si>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</si>
  <si>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</si>
  <si>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</si>
  <si>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</si>
  <si>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</si>
  <si>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</si>
  <si>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</si>
  <si>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</si>
  <si>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</si>
  <si>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</si>
  <si>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</si>
  <si>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</si>
  <si>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</si>
  <si>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</si>
  <si>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</si>
  <si>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</si>
  <si>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</si>
  <si>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</si>
  <si>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</si>
  <si>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</si>
  <si>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</si>
  <si>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</si>
  <si>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</si>
  <si>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</si>
  <si>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</si>
  <si>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</si>
  <si>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</si>
  <si>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</si>
  <si>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</si>
  <si>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</si>
  <si>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</si>
  <si>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</si>
  <si>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</si>
  <si>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</si>
  <si>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</si>
  <si>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</si>
  <si>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</si>
  <si>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</si>
  <si>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</si>
  <si>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</si>
  <si>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</si>
  <si>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</si>
  <si>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</si>
  <si>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</si>
  <si>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</si>
  <si>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</si>
  <si>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</si>
  <si>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</si>
  <si>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</si>
  <si>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</si>
  <si>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</si>
  <si>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</si>
  <si>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</si>
  <si>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</si>
  <si>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</si>
  <si>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</si>
  <si>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</si>
  <si>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</si>
  <si>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</si>
  <si>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</si>
  <si>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</si>
  <si>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</si>
  <si>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</si>
  <si>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</si>
  <si>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</si>
  <si>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</si>
  <si>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</si>
  <si>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</si>
  <si>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</si>
  <si>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</si>
  <si>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</si>
  <si>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</si>
  <si>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</si>
  <si>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</si>
  <si>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</si>
  <si>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</si>
  <si>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</si>
  <si>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</si>
  <si>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</si>
  <si>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</si>
  <si>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</si>
  <si>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</si>
  <si>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</si>
  <si>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</si>
  <si>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</si>
  <si>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</si>
  <si>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</si>
  <si>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</si>
  <si>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</si>
  <si>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</si>
  <si>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</si>
  <si>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</si>
  <si>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</si>
  <si>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</si>
  <si>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</si>
  <si>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</si>
  <si>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</si>
  <si>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</si>
  <si>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</si>
  <si>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</si>
  <si>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</si>
  <si>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</si>
  <si>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</si>
  <si>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</si>
  <si>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</si>
  <si>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</si>
  <si>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</si>
  <si>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</si>
  <si>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</si>
  <si>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</si>
  <si>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</si>
  <si>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</si>
  <si>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</si>
  <si>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</si>
  <si>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</si>
  <si>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</si>
  <si>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</si>
  <si>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</si>
  <si>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</si>
  <si>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</si>
  <si>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</si>
  <si>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</si>
  <si>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</si>
  <si>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</si>
  <si>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</si>
  <si>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</si>
  <si>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</si>
  <si>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</si>
  <si>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</si>
  <si>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</si>
  <si>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</si>
  <si>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</si>
  <si>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</si>
  <si>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</si>
  <si>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</si>
  <si>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</si>
  <si>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</si>
  <si>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</si>
  <si>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</si>
  <si>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</si>
  <si>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</si>
  <si>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</si>
  <si>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</si>
  <si>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</si>
  <si>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</si>
  <si>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</si>
  <si>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</si>
  <si>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</si>
  <si>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</si>
  <si>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</si>
  <si>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</si>
  <si>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</si>
  <si>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</si>
  <si>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</si>
  <si>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</si>
  <si>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</si>
  <si>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</si>
  <si>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</si>
  <si>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</si>
  <si>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</si>
  <si>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</si>
  <si>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</si>
  <si>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</si>
  <si>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</si>
  <si>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</si>
  <si>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</si>
  <si>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</si>
  <si>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</si>
  <si>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</si>
  <si>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</si>
  <si>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</si>
  <si>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</si>
  <si>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</si>
  <si>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</si>
  <si>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</si>
  <si>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</si>
  <si>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</si>
  <si>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</si>
  <si>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</si>
  <si>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</si>
  <si>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</si>
  <si>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</si>
  <si>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</si>
  <si>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</si>
  <si>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</si>
  <si>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</si>
  <si>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</si>
  <si>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</si>
  <si>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</si>
  <si>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</si>
  <si>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</si>
  <si>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</si>
  <si>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</si>
  <si>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</si>
  <si>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</si>
  <si>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</si>
  <si>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</si>
  <si>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</si>
  <si>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</si>
  <si>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</si>
  <si>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</si>
  <si>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</si>
  <si>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</si>
  <si>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</si>
  <si>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</si>
  <si>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</si>
  <si>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</si>
  <si>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</si>
  <si>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</si>
  <si>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</si>
  <si>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</si>
  <si>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</si>
  <si>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</si>
  <si>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</si>
  <si>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</si>
  <si>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</si>
  <si>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</si>
  <si>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</si>
  <si>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</si>
  <si>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</si>
  <si>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</si>
  <si>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</si>
  <si>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</si>
  <si>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</si>
  <si>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</si>
  <si>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</si>
  <si>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</si>
  <si>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</si>
  <si>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</si>
  <si>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</si>
  <si>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</si>
  <si>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</si>
  <si>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</si>
  <si>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</si>
  <si>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</si>
  <si>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</si>
  <si>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</si>
  <si>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</si>
  <si>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</si>
  <si>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</si>
  <si>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</si>
  <si>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</si>
  <si>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</si>
  <si>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</si>
  <si>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</si>
  <si>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</si>
  <si>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</si>
  <si>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</si>
  <si>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</si>
  <si>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</si>
  <si>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</si>
  <si>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</si>
  <si>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</si>
  <si>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</si>
  <si>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</si>
  <si>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</si>
  <si>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</si>
  <si>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</si>
  <si>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</si>
  <si>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</si>
  <si>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</si>
  <si>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</si>
  <si>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</si>
  <si>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</si>
  <si>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</si>
  <si>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</si>
  <si>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</si>
  <si>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</si>
  <si>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</si>
  <si>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</si>
  <si>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</si>
  <si>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</si>
  <si>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</si>
  <si>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</si>
  <si>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</si>
  <si>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</si>
  <si>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</si>
  <si>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</si>
  <si>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</si>
  <si>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</si>
  <si>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</si>
  <si>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</si>
  <si>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</si>
  <si>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</si>
  <si>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</si>
  <si>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</si>
  <si>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</si>
  <si>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</si>
  <si>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</si>
  <si>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</si>
  <si>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</si>
  <si>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</si>
  <si>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</si>
  <si>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</si>
  <si>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</si>
  <si>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</si>
  <si>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</si>
  <si>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</si>
  <si>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</si>
  <si>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</si>
  <si>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</si>
  <si>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</si>
  <si>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</si>
  <si>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</si>
  <si>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</si>
  <si>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</si>
  <si>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</si>
  <si>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</si>
  <si>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</si>
  <si>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</si>
  <si>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</si>
  <si>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</si>
  <si>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</si>
  <si>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</si>
  <si>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</si>
  <si>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</si>
  <si>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</si>
  <si>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</si>
  <si>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</si>
  <si>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</si>
  <si>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</si>
  <si>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</si>
  <si>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</si>
  <si>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</si>
  <si>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</si>
  <si>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</si>
  <si>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</si>
  <si>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</si>
  <si>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</si>
  <si>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</si>
  <si>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</si>
  <si>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</si>
  <si>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</si>
  <si>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</si>
  <si>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</si>
  <si>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</si>
  <si>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</si>
  <si>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</si>
  <si>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</si>
  <si>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</si>
  <si>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</si>
  <si>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</si>
  <si>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</si>
  <si>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</si>
  <si>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</si>
  <si>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</si>
  <si>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</si>
  <si>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</si>
  <si>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</si>
  <si>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</si>
  <si>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</si>
  <si>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</si>
  <si>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</si>
  <si>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</si>
  <si>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</si>
  <si>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</si>
  <si>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</si>
  <si>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</si>
  <si>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</si>
  <si>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</si>
  <si>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</si>
  <si>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</si>
  <si>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</si>
  <si>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</si>
  <si>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</si>
  <si>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</si>
  <si>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</si>
  <si>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</si>
  <si>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</si>
  <si>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</si>
  <si>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</si>
  <si>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</si>
  <si>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</si>
  <si>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</si>
  <si>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</si>
  <si>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</si>
  <si>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</si>
  <si>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</si>
  <si>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</si>
  <si>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</si>
  <si>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</si>
  <si>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</si>
  <si>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</si>
  <si>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</si>
  <si>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</si>
  <si>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</si>
  <si>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</si>
  <si>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</si>
  <si>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</si>
  <si>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</si>
  <si>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</si>
  <si>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</si>
  <si>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</si>
  <si>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</si>
  <si>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</si>
  <si>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</si>
  <si>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</si>
  <si>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</si>
  <si>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</si>
  <si>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</si>
  <si>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</si>
  <si>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</si>
  <si>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</si>
  <si>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</si>
  <si>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</si>
  <si>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</si>
  <si>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</si>
  <si>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</si>
  <si>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</si>
  <si>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</si>
  <si>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</si>
  <si>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</si>
  <si>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</si>
  <si>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</si>
  <si>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</si>
  <si>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</si>
  <si>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</si>
  <si>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</si>
  <si>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</si>
  <si>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</si>
  <si>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</si>
  <si>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</si>
  <si>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</si>
  <si>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</si>
  <si>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</si>
  <si>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</si>
  <si>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</si>
  <si>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</si>
  <si>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</si>
  <si>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</si>
  <si>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</si>
  <si>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</si>
  <si>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</si>
  <si>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</si>
  <si>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</si>
  <si>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</si>
  <si>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</si>
  <si>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</si>
  <si>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</si>
  <si>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</si>
  <si>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</si>
  <si>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</si>
  <si>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</si>
  <si>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</si>
  <si>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</si>
  <si>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</si>
  <si>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</si>
  <si>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</si>
  <si>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</si>
  <si>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</si>
  <si>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</si>
  <si>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</si>
  <si>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</si>
  <si>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</si>
  <si>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</si>
  <si>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</si>
  <si>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</si>
  <si>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</si>
  <si>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</si>
  <si>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</si>
  <si>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</si>
  <si>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</si>
  <si>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</si>
  <si>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</si>
  <si>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</si>
  <si>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</si>
  <si>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</si>
  <si>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</si>
  <si>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</si>
  <si>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</si>
  <si>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</si>
  <si>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</si>
  <si>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</si>
  <si>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</si>
  <si>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</si>
  <si>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</si>
  <si>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</si>
  <si>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</si>
  <si>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</si>
  <si>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</si>
  <si>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</si>
  <si>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</si>
  <si>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</si>
  <si>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</si>
  <si>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</si>
  <si>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</si>
  <si>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</si>
  <si>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</si>
  <si>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</si>
  <si>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</si>
  <si>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</si>
  <si>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</si>
  <si>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</si>
  <si>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</si>
  <si>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</si>
  <si>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</si>
  <si>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</si>
  <si>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</si>
  <si>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</si>
  <si>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</si>
  <si>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</si>
  <si>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</si>
  <si>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</si>
  <si>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</si>
  <si>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</si>
  <si>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</si>
  <si>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</si>
  <si>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</si>
  <si>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</si>
  <si>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</si>
  <si>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</si>
  <si>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</si>
  <si>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</si>
  <si>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</si>
  <si>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</si>
  <si>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</si>
  <si>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</si>
  <si>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</si>
  <si>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</si>
  <si>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</si>
  <si>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</si>
  <si>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</si>
  <si>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</si>
  <si>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</si>
  <si>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</si>
  <si>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</si>
  <si>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</si>
  <si>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</si>
  <si>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</si>
  <si>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</si>
  <si>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</si>
  <si>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</si>
  <si>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</si>
  <si>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</si>
  <si>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</si>
  <si>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</si>
  <si>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</si>
  <si>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</si>
  <si>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</si>
  <si>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</si>
  <si>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</si>
  <si>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</si>
  <si>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</si>
  <si>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</si>
  <si>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</si>
  <si>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</si>
  <si>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</si>
  <si>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</si>
  <si>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</si>
  <si>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</si>
  <si>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</si>
  <si>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</si>
  <si>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</si>
  <si>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</si>
  <si>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</si>
  <si>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</si>
  <si>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</si>
  <si>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</si>
  <si>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</si>
  <si>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</si>
  <si>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</si>
  <si>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</si>
  <si>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</si>
  <si>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</si>
  <si>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</si>
  <si>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</si>
  <si>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</si>
  <si>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</si>
  <si>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</si>
  <si>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</si>
  <si>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</si>
  <si>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</si>
  <si>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</si>
  <si>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</si>
  <si>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</si>
  <si>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</si>
  <si>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</si>
  <si>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</si>
  <si>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</si>
  <si>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</si>
  <si>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</si>
  <si>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</si>
  <si>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</si>
  <si>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</si>
  <si>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</si>
  <si>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</si>
  <si>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</si>
  <si>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</si>
  <si>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</si>
  <si>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</si>
  <si>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</si>
  <si>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</si>
  <si>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</si>
  <si>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</si>
  <si>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</si>
  <si>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</si>
  <si>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</si>
  <si>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</si>
  <si>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</si>
  <si>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</si>
  <si>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</si>
  <si>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</si>
  <si>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</si>
  <si>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</si>
  <si>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</si>
  <si>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</si>
  <si>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</si>
  <si>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</si>
  <si>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</si>
  <si>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</si>
  <si>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</si>
  <si>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</si>
  <si>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</si>
  <si>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</si>
  <si>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</si>
  <si>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</si>
  <si>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</si>
  <si>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</si>
  <si>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</si>
  <si>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</si>
  <si>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</si>
  <si>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</si>
  <si>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</si>
  <si>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</si>
  <si>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</si>
  <si>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</si>
  <si>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</si>
  <si>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</si>
  <si>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</si>
  <si>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</si>
  <si>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</si>
  <si>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</si>
  <si>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</si>
  <si>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</si>
  <si>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</si>
  <si>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</si>
  <si>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</si>
  <si>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</si>
  <si>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</si>
  <si>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</si>
  <si>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</si>
  <si>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</si>
  <si>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</si>
  <si>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</si>
  <si>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</si>
  <si>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</si>
  <si>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</si>
  <si>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</si>
  <si>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</si>
  <si>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</si>
  <si>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</si>
  <si>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</si>
  <si>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</si>
  <si>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</si>
  <si>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</si>
  <si>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</si>
  <si>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</si>
  <si>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</si>
  <si>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</si>
  <si>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</si>
  <si>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</si>
  <si>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</si>
  <si>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</si>
  <si>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</si>
  <si>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</si>
  <si>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</si>
  <si>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</si>
  <si>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</si>
  <si>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</si>
  <si>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</si>
  <si>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</si>
  <si>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</si>
  <si>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</si>
  <si>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</si>
  <si>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</si>
  <si>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</si>
  <si>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</si>
  <si>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</si>
  <si>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</si>
  <si>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</si>
  <si>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</si>
  <si>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</si>
  <si>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</si>
  <si>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</si>
  <si>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</si>
  <si>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</si>
  <si>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</si>
  <si>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</si>
  <si>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</si>
  <si>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</si>
  <si>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</si>
  <si>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</si>
  <si>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</si>
  <si>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</si>
  <si>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</si>
  <si>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</si>
  <si>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</si>
  <si>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</si>
  <si>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</si>
  <si>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</si>
  <si>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</si>
  <si>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</si>
  <si>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</si>
  <si>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</si>
  <si>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</si>
  <si>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</si>
  <si>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</si>
  <si>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</si>
  <si>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</si>
  <si>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</si>
  <si>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</si>
  <si>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</si>
  <si>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</si>
  <si>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</si>
  <si>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</si>
  <si>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</si>
  <si>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</si>
  <si>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</si>
  <si>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</si>
  <si>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</si>
  <si>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</si>
  <si>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</si>
  <si>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</si>
  <si>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</si>
  <si>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</si>
  <si>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</si>
  <si>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</si>
  <si>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</si>
  <si>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</si>
  <si>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</si>
  <si>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</si>
  <si>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</si>
  <si>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</si>
  <si>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</si>
  <si>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</si>
  <si>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</si>
  <si>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</si>
  <si>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</si>
  <si>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</si>
  <si>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</si>
  <si>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</si>
  <si>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</si>
  <si>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</si>
  <si>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</si>
  <si>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</si>
  <si>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</si>
  <si>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</si>
  <si>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</si>
  <si>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</si>
  <si>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</si>
  <si>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</si>
  <si>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</si>
  <si>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</si>
  <si>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</si>
  <si>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</si>
  <si>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</si>
  <si>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</si>
  <si>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</si>
  <si>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</si>
  <si>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</si>
  <si>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</si>
  <si>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</si>
  <si>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</si>
  <si>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</si>
  <si>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</si>
  <si>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</si>
  <si>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</si>
  <si>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</si>
  <si>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</si>
  <si>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</si>
  <si>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</si>
  <si>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</si>
  <si>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</si>
  <si>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</si>
  <si>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</si>
  <si>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</si>
  <si>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</si>
  <si>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</si>
  <si>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</si>
  <si>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</si>
  <si>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</si>
  <si>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</si>
  <si>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</si>
  <si>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</si>
  <si>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</si>
  <si>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</si>
  <si>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</si>
  <si>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</si>
  <si>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</si>
  <si>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</si>
  <si>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</si>
  <si>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</si>
  <si>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</si>
  <si>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</si>
  <si>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</si>
  <si>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</si>
  <si>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</si>
  <si>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</si>
  <si>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</si>
  <si>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</si>
  <si>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</si>
  <si>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</si>
  <si>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</si>
  <si>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</si>
  <si>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</si>
  <si>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</si>
  <si>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</si>
  <si>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</si>
  <si>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</si>
  <si>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</si>
  <si>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</si>
  <si>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</si>
  <si>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</si>
  <si>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</si>
  <si>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</si>
  <si>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</si>
  <si>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</si>
  <si>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</si>
  <si>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</si>
  <si>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</si>
  <si>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</si>
  <si>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</si>
  <si>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</si>
  <si>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</si>
  <si>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</si>
  <si>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</si>
  <si>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</si>
  <si>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</si>
  <si>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</si>
  <si>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</si>
  <si>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</si>
  <si>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</si>
  <si>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</si>
  <si>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</si>
  <si>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</si>
  <si>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</si>
  <si>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</si>
  <si>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</si>
  <si>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</si>
  <si>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</si>
  <si>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</si>
  <si>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</si>
  <si>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</si>
  <si>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</si>
  <si>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</si>
  <si>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</si>
  <si>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</si>
  <si>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</si>
  <si>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</si>
  <si>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</si>
  <si>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</si>
  <si>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</si>
  <si>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</si>
  <si>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</si>
  <si>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</si>
  <si>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</si>
  <si>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</si>
  <si>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</si>
  <si>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</si>
  <si>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</si>
  <si>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</si>
  <si>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</si>
  <si>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</si>
  <si>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</si>
  <si>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</si>
  <si>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</si>
  <si>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</si>
  <si>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</si>
  <si>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</si>
  <si>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</si>
  <si>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</si>
  <si>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</si>
  <si>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</si>
  <si>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</si>
  <si>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</si>
  <si>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</si>
  <si>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</si>
  <si>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</si>
  <si>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</si>
  <si>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</si>
  <si>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</si>
  <si>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</si>
  <si>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</si>
  <si>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</si>
  <si>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</si>
  <si>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</si>
  <si>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</si>
  <si>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</si>
  <si>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</si>
  <si>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</si>
  <si>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</si>
  <si>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</si>
  <si>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</si>
  <si>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</si>
  <si>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</si>
  <si>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</si>
  <si>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</si>
  <si>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</si>
  <si>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</si>
  <si>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</si>
  <si>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</si>
  <si>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</si>
  <si>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</si>
  <si>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</si>
  <si>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</si>
  <si>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</si>
  <si>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</si>
  <si>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</si>
  <si>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</si>
  <si>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</si>
  <si>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</si>
  <si>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</si>
  <si>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</si>
  <si>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</si>
  <si>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</si>
  <si>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</si>
  <si>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</si>
  <si>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</si>
  <si>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</si>
  <si>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</si>
  <si>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</si>
  <si>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</si>
  <si>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</si>
  <si>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</si>
  <si>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</si>
  <si>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</si>
  <si>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</si>
  <si>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</si>
  <si>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</si>
  <si>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</si>
  <si>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</si>
  <si>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</si>
  <si>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</si>
  <si>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</si>
  <si>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</si>
  <si>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</si>
  <si>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</si>
  <si>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</si>
  <si>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</si>
  <si>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</si>
  <si>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</si>
  <si>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</si>
  <si>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</si>
  <si>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</si>
  <si>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</si>
  <si>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</si>
  <si>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</si>
  <si>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</si>
  <si>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</si>
  <si>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</si>
  <si>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</si>
  <si>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</si>
  <si>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</si>
  <si>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</si>
  <si>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</si>
  <si>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</si>
  <si>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</si>
  <si>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</si>
  <si>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</si>
  <si>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</si>
  <si>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</si>
  <si>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</si>
  <si>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</si>
  <si>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</si>
  <si>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</si>
  <si>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</si>
  <si>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</si>
  <si>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</si>
  <si>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</si>
  <si>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</si>
  <si>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</si>
  <si>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</si>
  <si>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</si>
  <si>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</si>
  <si>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</si>
  <si>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</si>
  <si>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</si>
  <si>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</si>
  <si>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</si>
  <si>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</si>
  <si>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</si>
  <si>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</si>
  <si>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</si>
  <si>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</si>
  <si>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</si>
  <si>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</si>
  <si>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</si>
  <si>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</si>
  <si>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</si>
  <si>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</si>
  <si>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</si>
  <si>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</si>
  <si>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</si>
  <si>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</si>
  <si>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</si>
  <si>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</si>
  <si>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</si>
  <si>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</si>
  <si>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</si>
  <si>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</si>
  <si>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</si>
  <si>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</si>
  <si>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</si>
  <si>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</si>
  <si>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</si>
  <si>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</si>
  <si>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</si>
  <si>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</si>
  <si>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</si>
  <si>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</si>
  <si>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</si>
  <si>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</si>
  <si>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</si>
  <si>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</si>
  <si>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</si>
  <si>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</si>
  <si>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</si>
  <si>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</si>
  <si>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</si>
  <si>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</si>
  <si>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</si>
  <si>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</si>
  <si>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</si>
  <si>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</si>
  <si>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</si>
  <si>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</si>
  <si>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</si>
  <si>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</si>
  <si>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</si>
  <si>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</si>
  <si>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</si>
  <si>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</si>
  <si>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</si>
  <si>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</si>
  <si>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</si>
  <si>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</si>
  <si>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</si>
  <si>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</si>
  <si>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</si>
  <si>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</si>
  <si>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</si>
  <si>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</si>
  <si>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</si>
  <si>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</si>
  <si>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</si>
  <si>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</si>
  <si>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</si>
  <si>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</si>
  <si>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</si>
  <si>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</si>
  <si>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</si>
  <si>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</si>
  <si>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</si>
  <si>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</si>
  <si>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</si>
  <si>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</si>
  <si>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</si>
  <si>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</si>
  <si>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</si>
  <si>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</si>
  <si>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</si>
  <si>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</si>
  <si>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</si>
  <si>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</si>
  <si>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</si>
  <si>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</si>
  <si>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</si>
  <si>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</si>
  <si>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</si>
  <si>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</si>
  <si>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</si>
  <si>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</si>
  <si>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</si>
  <si>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</si>
  <si>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</si>
  <si>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</si>
  <si>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</si>
  <si>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</si>
  <si>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</si>
  <si>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</si>
  <si>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</si>
  <si>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</si>
  <si>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</si>
  <si>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</si>
  <si>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</si>
  <si>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</si>
  <si>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</si>
  <si>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</si>
  <si>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</si>
  <si>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</si>
  <si>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</si>
  <si>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</si>
  <si>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</si>
  <si>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</si>
  <si>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</si>
  <si>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</si>
  <si>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</si>
  <si>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</si>
  <si>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</si>
  <si>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</si>
  <si>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</si>
  <si>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</si>
  <si>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</si>
  <si>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</si>
  <si>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</si>
  <si>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</si>
  <si>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</si>
  <si>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</si>
  <si>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</si>
  <si>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</si>
  <si>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</si>
  <si>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</si>
  <si>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</si>
  <si>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</si>
  <si>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</si>
  <si>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</si>
  <si>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</si>
  <si>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</si>
  <si>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</si>
  <si>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</si>
  <si>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</si>
  <si>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</si>
  <si>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</si>
  <si>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</si>
  <si>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</si>
  <si>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</si>
  <si>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</si>
  <si>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</si>
  <si>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</si>
  <si>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</si>
  <si>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</si>
  <si>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</si>
  <si>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</si>
  <si>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</si>
  <si>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</si>
  <si>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</si>
  <si>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</si>
  <si>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</si>
  <si>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</si>
  <si>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</si>
  <si>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</si>
  <si>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</si>
  <si>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</si>
  <si>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</si>
  <si>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</si>
  <si>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</si>
  <si>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</si>
  <si>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</si>
  <si>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</si>
  <si>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</si>
  <si>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</si>
  <si>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</si>
  <si>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</si>
  <si>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</si>
  <si>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</si>
  <si>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</si>
  <si>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</si>
  <si>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</si>
  <si>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</si>
  <si>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</si>
  <si>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</si>
  <si>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</si>
  <si>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</si>
  <si>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</si>
  <si>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</si>
  <si>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</si>
  <si>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</si>
  <si>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</si>
  <si>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</si>
  <si>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</si>
  <si>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</si>
  <si>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</si>
  <si>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</si>
  <si>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</si>
  <si>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</si>
  <si>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</si>
  <si>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</si>
  <si>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</si>
  <si>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</si>
  <si>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</si>
  <si>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</si>
  <si>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</si>
  <si>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</si>
  <si>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</si>
  <si>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</si>
  <si>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</si>
  <si>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</si>
  <si>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</si>
  <si>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</si>
  <si>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</si>
  <si>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</si>
  <si>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</si>
  <si>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</si>
  <si>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</si>
  <si>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</si>
  <si>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</si>
  <si>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</si>
  <si>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</si>
  <si>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</si>
  <si>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</si>
  <si>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</si>
  <si>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</si>
  <si>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</si>
  <si>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</si>
  <si>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</si>
  <si>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</si>
  <si>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</si>
  <si>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</si>
  <si>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</si>
  <si>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</si>
  <si>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</si>
  <si>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</si>
  <si>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</si>
  <si>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</si>
  <si>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</si>
  <si>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</si>
  <si>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</si>
  <si>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</si>
  <si>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</si>
  <si>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</si>
  <si>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</si>
  <si>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</si>
  <si>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</si>
  <si>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</si>
  <si>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</si>
  <si>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</si>
  <si>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</si>
  <si>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</si>
  <si>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</si>
  <si>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</si>
  <si>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</si>
  <si>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</si>
  <si>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</si>
  <si>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</si>
  <si>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</si>
  <si>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</si>
  <si>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</si>
  <si>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</si>
  <si>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</si>
  <si>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</si>
  <si>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</si>
  <si>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</si>
  <si>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</si>
  <si>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</si>
  <si>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</si>
  <si>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</si>
  <si>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</si>
  <si>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</si>
  <si>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</si>
  <si>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</si>
  <si>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</si>
  <si>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</si>
  <si>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</si>
  <si>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</si>
  <si>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</si>
  <si>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</si>
  <si>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</si>
  <si>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</si>
  <si>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</si>
  <si>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</si>
  <si>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</si>
  <si>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</si>
  <si>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</si>
  <si>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</si>
  <si>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</si>
  <si>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</si>
  <si>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</si>
  <si>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</si>
  <si>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</si>
  <si>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</si>
  <si>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</si>
  <si>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</si>
  <si>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</si>
  <si>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</si>
  <si>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</si>
  <si>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</si>
  <si>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</si>
  <si>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</si>
  <si>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</si>
  <si>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</si>
  <si>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</si>
  <si>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</si>
  <si>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</si>
  <si>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</si>
  <si>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</si>
  <si>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</si>
  <si>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</si>
  <si>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</si>
  <si>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</si>
  <si>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</si>
  <si>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</si>
  <si>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</si>
  <si>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</si>
  <si>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</si>
  <si>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</si>
  <si>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</si>
  <si>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</si>
  <si>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</si>
  <si>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</si>
  <si>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</si>
  <si>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</si>
  <si>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</si>
  <si>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</si>
  <si>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</si>
  <si>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</si>
  <si>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</si>
  <si>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</si>
  <si>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</si>
  <si>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</si>
  <si>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</si>
  <si>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</si>
  <si>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</si>
  <si>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</si>
  <si>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</si>
  <si>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</si>
  <si>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</si>
  <si>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</si>
  <si>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</si>
  <si>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</si>
  <si>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</si>
  <si>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</si>
  <si>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</si>
  <si>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</si>
  <si>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</si>
  <si>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</si>
  <si>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</si>
  <si>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</si>
  <si>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</si>
  <si>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</si>
  <si>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</si>
  <si>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</si>
  <si>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</si>
  <si>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</si>
  <si>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</si>
  <si>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</si>
  <si>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</si>
  <si>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</si>
  <si>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</si>
  <si>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</si>
  <si>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</si>
  <si>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</si>
  <si>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</si>
  <si>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</si>
  <si>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</si>
  <si>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</si>
  <si>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</si>
  <si>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</si>
  <si>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</si>
  <si>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</si>
  <si>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</si>
  <si>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</si>
  <si>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</si>
  <si>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</si>
  <si>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</si>
  <si>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</si>
  <si>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</si>
  <si>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</si>
  <si>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</si>
  <si>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</si>
  <si>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</si>
  <si>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</si>
  <si>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</si>
  <si>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</si>
  <si>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</si>
  <si>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</si>
  <si>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</si>
  <si>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</si>
  <si>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</si>
  <si>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</si>
  <si>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</si>
  <si>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</si>
  <si>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</si>
  <si>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</si>
  <si>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</si>
  <si>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</si>
  <si>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</si>
  <si>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</si>
  <si>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</si>
  <si>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</si>
  <si>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</si>
  <si>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</si>
  <si>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</si>
  <si>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</si>
  <si>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</si>
  <si>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</si>
  <si>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</si>
  <si>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</si>
  <si>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</si>
  <si>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</si>
  <si>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</si>
  <si>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</si>
  <si>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</si>
  <si>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</si>
  <si>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</si>
  <si>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</si>
  <si>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</si>
  <si>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</si>
  <si>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</si>
  <si>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</si>
  <si>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</si>
  <si>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</si>
  <si>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</si>
  <si>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</si>
  <si>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</si>
  <si>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</si>
  <si>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</si>
  <si>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</si>
  <si>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</si>
  <si>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</si>
  <si>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</si>
  <si>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</si>
  <si>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</si>
  <si>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</si>
  <si>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</si>
  <si>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</si>
  <si>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</si>
  <si>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</si>
  <si>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</si>
  <si>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</si>
  <si>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</si>
  <si>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</si>
  <si>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</si>
  <si>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</si>
  <si>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</si>
  <si>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</si>
  <si>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</si>
  <si>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</si>
  <si>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</si>
  <si>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</si>
  <si>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</si>
  <si>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</si>
  <si>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</si>
  <si>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</si>
  <si>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</si>
  <si>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</si>
  <si>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</si>
  <si>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</si>
  <si>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</si>
  <si>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</si>
  <si>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</si>
  <si>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</si>
  <si>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</si>
  <si>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</si>
  <si>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</si>
  <si>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</si>
  <si>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</si>
  <si>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</si>
  <si>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</si>
  <si>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</si>
  <si>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</si>
  <si>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</si>
  <si>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</si>
  <si>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</si>
  <si>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</si>
  <si>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</si>
  <si>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</si>
  <si>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</si>
  <si>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</si>
  <si>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</si>
  <si>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</si>
  <si>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</si>
  <si>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</si>
  <si>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</si>
  <si>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</si>
  <si>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</si>
  <si>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</si>
  <si>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</si>
  <si>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</si>
  <si>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</si>
  <si>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</si>
  <si>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</si>
  <si>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</si>
  <si>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</si>
  <si>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</si>
  <si>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</si>
  <si>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</si>
  <si>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</si>
  <si>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</si>
  <si>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</si>
  <si>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</si>
  <si>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</si>
  <si>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</si>
  <si>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</si>
  <si>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</si>
  <si>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</si>
  <si>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</si>
  <si>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</si>
  <si>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</si>
  <si>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</si>
  <si>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</si>
  <si>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</si>
  <si>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</si>
  <si>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</si>
  <si>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</si>
  <si>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</si>
  <si>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</si>
  <si>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</si>
  <si>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</si>
  <si>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</si>
  <si>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</si>
  <si>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</si>
  <si>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</si>
  <si>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</si>
  <si>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</si>
  <si>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</si>
  <si>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</si>
  <si>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</si>
  <si>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</si>
  <si>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</si>
  <si>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</si>
  <si>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</si>
  <si>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</si>
  <si>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</si>
  <si>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</si>
  <si>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</si>
  <si>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</si>
  <si>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</si>
  <si>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</si>
  <si>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</si>
  <si>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</si>
  <si>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</si>
  <si>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</si>
  <si>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</si>
  <si>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</si>
  <si>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</si>
  <si>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</si>
  <si>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</si>
  <si>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</si>
  <si>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</si>
  <si>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</si>
  <si>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</si>
  <si>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</si>
  <si>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</si>
  <si>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</si>
  <si>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</si>
  <si>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</si>
  <si>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</si>
  <si>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</si>
  <si>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</si>
  <si>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</si>
  <si>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</si>
  <si>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</si>
  <si>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</si>
  <si>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</si>
  <si>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</si>
  <si>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</si>
  <si>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</si>
  <si>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</si>
  <si>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</si>
  <si>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</si>
  <si>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</si>
  <si>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</si>
  <si>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</si>
  <si>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</si>
  <si>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</si>
  <si>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</si>
  <si>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</si>
  <si>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</si>
  <si>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</si>
  <si>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</si>
  <si>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</si>
  <si>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</si>
  <si>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</si>
  <si>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</si>
  <si>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</si>
  <si>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</si>
  <si>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</si>
  <si>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</si>
  <si>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</si>
  <si>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</si>
  <si>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</si>
  <si>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</si>
  <si>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</si>
  <si>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</si>
  <si>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</si>
  <si>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</si>
  <si>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</si>
  <si>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</si>
  <si>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</si>
  <si>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</si>
  <si>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</si>
  <si>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</si>
  <si>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</si>
  <si>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</si>
  <si>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</si>
  <si>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</si>
  <si>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</si>
  <si>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</si>
  <si>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</si>
  <si>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</si>
  <si>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</si>
  <si>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</si>
  <si>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</si>
  <si>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</si>
  <si>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</si>
  <si>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</si>
  <si>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</si>
  <si>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</si>
  <si>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</si>
  <si>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</si>
  <si>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</si>
  <si>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</si>
  <si>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</si>
  <si>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</si>
  <si>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</si>
  <si>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</si>
  <si>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</si>
  <si>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</si>
  <si>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</si>
  <si>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</si>
  <si>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</si>
  <si>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</si>
  <si>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</si>
  <si>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</si>
  <si>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</si>
  <si>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</si>
  <si>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</si>
  <si>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</si>
  <si>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</si>
  <si>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</si>
  <si>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</si>
  <si>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</si>
  <si>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</si>
  <si>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</si>
  <si>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</si>
  <si>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</si>
  <si>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</si>
  <si>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</si>
  <si>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</si>
  <si>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</si>
  <si>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</si>
  <si>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</si>
  <si>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</si>
  <si>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</si>
  <si>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</si>
  <si>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</si>
  <si>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</si>
  <si>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</si>
  <si>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</si>
  <si>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</si>
  <si>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</si>
  <si>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</si>
  <si>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</si>
  <si>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</si>
  <si>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</si>
  <si>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</si>
  <si>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</si>
  <si>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</si>
  <si>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</si>
  <si>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</si>
  <si>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</si>
  <si>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</si>
  <si>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</si>
  <si>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</si>
  <si>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</si>
  <si>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</si>
  <si>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</si>
  <si>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</si>
  <si>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</si>
  <si>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</si>
  <si>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</si>
  <si>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</si>
  <si>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</si>
  <si>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</si>
  <si>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</si>
  <si>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</si>
  <si>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</si>
  <si>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</si>
  <si>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</si>
  <si>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</si>
  <si>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</si>
  <si>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</si>
  <si>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</si>
  <si>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</si>
  <si>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</si>
  <si>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</si>
  <si>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</si>
  <si>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</si>
  <si>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</si>
  <si>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</si>
  <si>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</si>
  <si>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</si>
  <si>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</si>
  <si>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</si>
  <si>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</si>
  <si>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</si>
  <si>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</si>
  <si>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</si>
  <si>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</si>
  <si>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</si>
  <si>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</si>
  <si>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</si>
  <si>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</si>
  <si>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</si>
  <si>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</si>
  <si>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</si>
  <si>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</si>
  <si>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</si>
  <si>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</si>
  <si>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</si>
  <si>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</si>
  <si>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</si>
  <si>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</si>
  <si>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</si>
  <si>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</si>
  <si>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</si>
  <si>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</si>
  <si>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</si>
  <si>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</si>
  <si>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</si>
  <si>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</si>
  <si>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</si>
  <si>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</si>
  <si>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</si>
  <si>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</si>
  <si>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</si>
  <si>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</si>
  <si>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</si>
  <si>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</si>
  <si>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</si>
  <si>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</si>
  <si>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</si>
  <si>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</si>
  <si>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</si>
  <si>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</si>
  <si>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</si>
  <si>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</si>
  <si>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</si>
  <si>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</si>
  <si>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</si>
  <si>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</si>
  <si>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</si>
  <si>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</si>
  <si>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</si>
  <si>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</si>
  <si>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</si>
  <si>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</si>
  <si>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</si>
  <si>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</si>
  <si>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</si>
  <si>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</si>
  <si>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</si>
  <si>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</si>
  <si>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</si>
  <si>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</si>
  <si>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</si>
  <si>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</si>
  <si>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</si>
  <si>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</si>
  <si>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</si>
  <si>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</si>
  <si>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</si>
  <si>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</si>
  <si>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</si>
  <si>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</si>
  <si>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</si>
  <si>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</si>
  <si>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</si>
  <si>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</si>
  <si>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</si>
  <si>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</si>
  <si>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</si>
  <si>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</si>
  <si>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</si>
  <si>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</si>
  <si>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</si>
  <si>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</si>
  <si>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</si>
  <si>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</si>
  <si>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</si>
  <si>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</si>
  <si>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</si>
  <si>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</si>
  <si>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</si>
  <si>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</si>
  <si>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</si>
  <si>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</si>
  <si>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</si>
  <si>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</si>
  <si>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</si>
  <si>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</si>
  <si>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</si>
  <si>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</si>
  <si>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</si>
  <si>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</si>
  <si>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</si>
  <si>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</si>
  <si>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</si>
  <si>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</si>
  <si>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</si>
  <si>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</si>
  <si>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</si>
  <si>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</si>
  <si>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</si>
  <si>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</si>
  <si>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</si>
  <si>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</si>
  <si>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</si>
  <si>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</si>
  <si>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</si>
  <si>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</si>
  <si>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</si>
  <si>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</si>
  <si>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</si>
  <si>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</si>
  <si>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</si>
  <si>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</si>
  <si>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</si>
  <si>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</si>
  <si>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</si>
  <si>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</si>
  <si>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</si>
  <si>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</si>
  <si>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</si>
  <si>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</si>
  <si>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</si>
  <si>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</si>
  <si>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</si>
  <si>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</si>
  <si>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</si>
  <si>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</si>
  <si>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</si>
  <si>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</si>
  <si>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</si>
  <si>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</si>
  <si>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</si>
  <si>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</si>
  <si>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</si>
  <si>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</si>
  <si>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</si>
  <si>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</si>
  <si>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</si>
  <si>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</si>
  <si>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</si>
  <si>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</si>
  <si>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</si>
  <si>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</si>
  <si>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</si>
  <si>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</si>
  <si>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</si>
  <si>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</si>
  <si>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</si>
  <si>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</si>
  <si>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</si>
  <si>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</si>
  <si>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</si>
  <si>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</si>
  <si>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</si>
  <si>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</si>
  <si>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</si>
  <si>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</si>
  <si>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</si>
  <si>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</si>
  <si>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</si>
  <si>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</si>
  <si>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</si>
  <si>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</si>
  <si>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</si>
  <si>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</si>
  <si>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</si>
  <si>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</si>
  <si>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</si>
  <si>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</si>
  <si>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</si>
  <si>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</si>
  <si>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</si>
  <si>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</si>
  <si>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</si>
  <si>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</si>
  <si>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</si>
  <si>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</si>
  <si>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</si>
  <si>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</si>
  <si>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</si>
  <si>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</si>
  <si>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</si>
  <si>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</si>
  <si>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</si>
  <si>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</si>
  <si>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</si>
  <si>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</si>
  <si>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</si>
  <si>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</si>
  <si>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</si>
  <si>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</si>
  <si>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</si>
  <si>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</si>
  <si>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</si>
  <si>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</si>
  <si>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</si>
  <si>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</si>
  <si>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</si>
  <si>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</si>
  <si>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</si>
  <si>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</si>
  <si>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</si>
  <si>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</si>
  <si>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</si>
  <si>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</si>
  <si>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</si>
  <si>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</si>
  <si>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</si>
  <si>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</si>
  <si>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</si>
  <si>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</si>
  <si>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</si>
  <si>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</si>
  <si>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</si>
  <si>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</si>
  <si>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</si>
  <si>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</si>
  <si>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</si>
  <si>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</si>
  <si>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</si>
  <si>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</si>
  <si>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</si>
  <si>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</si>
  <si>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</si>
  <si>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</si>
  <si>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</si>
  <si>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</si>
  <si>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</si>
  <si>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</si>
  <si>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</si>
  <si>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</si>
  <si>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</si>
  <si>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</si>
  <si>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</si>
  <si>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</si>
  <si>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</si>
  <si>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</si>
  <si>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</si>
  <si>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</si>
  <si>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</si>
  <si>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</si>
  <si>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</si>
  <si>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</si>
  <si>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</si>
  <si>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</si>
  <si>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</si>
  <si>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</si>
  <si>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</si>
  <si>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</si>
  <si>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</si>
  <si>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</si>
  <si>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</si>
  <si>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</si>
  <si>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</si>
  <si>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</si>
  <si>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</si>
  <si>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</si>
  <si>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</si>
  <si>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</si>
  <si>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</si>
  <si>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</si>
  <si>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</si>
  <si>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</si>
  <si>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</si>
  <si>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</si>
  <si>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</si>
  <si>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</si>
  <si>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</si>
  <si>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</si>
  <si>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</si>
  <si>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</si>
  <si>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</si>
  <si>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</si>
  <si>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</si>
  <si>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</si>
  <si>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</si>
  <si>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</si>
  <si>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</si>
  <si>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</si>
  <si>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</si>
  <si>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</si>
  <si>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</si>
  <si>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</si>
  <si>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</si>
  <si>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</si>
  <si>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</si>
  <si>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</si>
  <si>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</si>
  <si>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</si>
  <si>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</si>
  <si>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</si>
  <si>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</si>
  <si>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</si>
  <si>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</si>
  <si>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</si>
  <si>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</si>
  <si>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</si>
  <si>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</si>
  <si>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</si>
  <si>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</si>
  <si>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</si>
  <si>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</si>
  <si>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</si>
  <si>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</si>
  <si>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</si>
  <si>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</si>
  <si>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</si>
  <si>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</si>
  <si>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</si>
  <si>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</si>
  <si>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</si>
  <si>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</si>
  <si>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</si>
  <si>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</si>
  <si>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</si>
  <si>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</si>
  <si>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</si>
  <si>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</si>
  <si>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</si>
  <si>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</si>
  <si>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</si>
  <si>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</si>
  <si>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</si>
  <si>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</si>
  <si>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</si>
  <si>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</si>
  <si>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</si>
  <si>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</si>
  <si>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</si>
  <si>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</si>
  <si>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</si>
  <si>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</si>
  <si>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</si>
  <si>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</si>
  <si>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</si>
  <si>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</si>
  <si>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</si>
  <si>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</si>
  <si>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</si>
  <si>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</si>
  <si>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</si>
  <si>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</si>
  <si>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</si>
  <si>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</si>
  <si>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</si>
  <si>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</si>
  <si>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</si>
  <si>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</si>
  <si>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</si>
  <si>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</si>
  <si>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</si>
  <si>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</si>
  <si>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</si>
  <si>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</si>
  <si>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</si>
  <si>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</si>
  <si>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</si>
  <si>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</si>
  <si>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</si>
  <si>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</si>
  <si>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</si>
  <si>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</si>
  <si>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</si>
  <si>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</si>
  <si>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</si>
  <si>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</si>
  <si>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</si>
  <si>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</si>
  <si>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</si>
  <si>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</si>
  <si>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</si>
  <si>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</si>
  <si>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</si>
  <si>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</si>
  <si>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</si>
  <si>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</si>
  <si>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</si>
  <si>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</si>
  <si>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</si>
  <si>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</si>
  <si>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</si>
  <si>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</si>
  <si>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</si>
  <si>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</si>
  <si>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</si>
  <si>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</si>
  <si>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</si>
  <si>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</si>
  <si>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</si>
  <si>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</si>
  <si>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</si>
  <si>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</si>
  <si>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</si>
  <si>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</si>
  <si>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</si>
  <si>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</si>
  <si>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</si>
  <si>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</si>
  <si>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</si>
  <si>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</si>
  <si>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</si>
  <si>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</si>
  <si>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</si>
  <si>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</si>
  <si>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</si>
  <si>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</si>
  <si>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</si>
  <si>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</si>
  <si>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</si>
  <si>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</si>
  <si>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</si>
  <si>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</si>
  <si>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</si>
  <si>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</si>
  <si>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</si>
  <si>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</si>
  <si>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</si>
  <si>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</si>
  <si>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</si>
  <si>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</si>
  <si>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</si>
  <si>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</si>
  <si>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</si>
  <si>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</si>
  <si>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</si>
  <si>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</si>
  <si>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</si>
  <si>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</si>
  <si>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</si>
  <si>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</si>
  <si>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</si>
  <si>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</si>
  <si>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</si>
  <si>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</si>
  <si>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</si>
  <si>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</si>
  <si>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</si>
  <si>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</si>
  <si>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</si>
  <si>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</si>
  <si>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</si>
  <si>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</si>
  <si>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</si>
  <si>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</si>
  <si>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</si>
  <si>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</si>
  <si>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</si>
  <si>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</si>
  <si>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</si>
  <si>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</si>
  <si>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</si>
  <si>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</si>
  <si>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</si>
  <si>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</si>
  <si>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</si>
  <si>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</si>
  <si>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</si>
  <si>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</si>
  <si>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</si>
  <si>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</si>
  <si>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</si>
  <si>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</si>
  <si>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</si>
  <si>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</si>
  <si>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</si>
  <si>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</si>
  <si>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</si>
  <si>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</si>
  <si>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</si>
  <si>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</si>
  <si>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</si>
  <si>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</si>
  <si>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</si>
  <si>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</si>
  <si>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</si>
  <si>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</si>
  <si>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</si>
  <si>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</si>
  <si>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</si>
  <si>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</si>
  <si>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</si>
  <si>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</si>
  <si>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</si>
  <si>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</si>
  <si>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</si>
  <si>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</si>
  <si>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</si>
  <si>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</si>
  <si>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</si>
  <si>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</si>
  <si>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</si>
  <si>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</si>
  <si>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</si>
  <si>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</si>
  <si>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</si>
  <si>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</si>
  <si>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</si>
  <si>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</si>
  <si>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</si>
  <si>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</si>
  <si>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</si>
  <si>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</si>
  <si>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</si>
  <si>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</si>
  <si>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</si>
  <si>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</si>
  <si>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</si>
  <si>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</si>
  <si>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</si>
  <si>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</si>
  <si>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</si>
  <si>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</si>
  <si>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</si>
  <si>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</si>
  <si>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</si>
  <si>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</si>
  <si>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</si>
  <si>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</si>
  <si>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</si>
  <si>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</si>
  <si>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</si>
  <si>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</si>
  <si>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</si>
  <si>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</si>
  <si>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</si>
  <si>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</si>
  <si>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</si>
  <si>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</si>
  <si>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</si>
  <si>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</si>
  <si>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</si>
  <si>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</si>
  <si>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</si>
  <si>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</si>
  <si>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</si>
  <si>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</si>
  <si>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</si>
  <si>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</si>
  <si>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</si>
  <si>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</si>
  <si>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</si>
  <si>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</si>
  <si>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</si>
  <si>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</si>
  <si>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</si>
  <si>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</si>
  <si>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</si>
  <si>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</si>
  <si>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</si>
  <si>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</si>
  <si>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</si>
  <si>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</si>
  <si>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</si>
  <si>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</si>
  <si>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</si>
  <si>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</si>
  <si>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</si>
  <si>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</si>
  <si>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</si>
  <si>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</si>
  <si>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</si>
  <si>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</si>
  <si>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</si>
  <si>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</si>
  <si>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</si>
  <si>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</si>
  <si>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</si>
  <si>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</si>
  <si>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</si>
  <si>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</si>
  <si>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</si>
  <si>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</si>
  <si>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</si>
  <si>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</si>
  <si>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</si>
  <si>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</si>
  <si>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</si>
  <si>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</si>
  <si>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</si>
  <si>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</si>
  <si>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</si>
  <si>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</si>
  <si>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</si>
  <si>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</si>
  <si>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</si>
  <si>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</si>
  <si>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</si>
  <si>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</si>
  <si>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</si>
  <si>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</si>
  <si>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</si>
  <si>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</si>
  <si>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</si>
  <si>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</si>
  <si>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</si>
  <si>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</si>
  <si>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</si>
  <si>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</si>
  <si>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</si>
  <si>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</si>
  <si>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</si>
  <si>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</si>
  <si>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</si>
  <si>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</si>
  <si>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</si>
  <si>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</si>
  <si>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</si>
  <si>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</si>
  <si>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</si>
  <si>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</si>
  <si>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</si>
  <si>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</si>
  <si>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</si>
  <si>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</si>
  <si>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</si>
  <si>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</si>
  <si>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</si>
  <si>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</si>
  <si>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</si>
  <si>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</si>
  <si>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</si>
  <si>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</si>
  <si>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</si>
  <si>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</si>
  <si>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</si>
  <si>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</si>
  <si>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</si>
  <si>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</si>
  <si>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</si>
  <si>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</si>
  <si>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</si>
  <si>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</si>
  <si>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</si>
  <si>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</si>
  <si>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</si>
  <si>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</si>
  <si>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</si>
  <si>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</si>
  <si>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</si>
  <si>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</si>
  <si>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</si>
  <si>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</si>
  <si>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</si>
  <si>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</si>
  <si>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</si>
  <si>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</si>
  <si>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</si>
  <si>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</si>
  <si>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</si>
  <si>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</si>
  <si>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</si>
  <si>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</si>
  <si>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</si>
  <si>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</si>
  <si>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</si>
  <si>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</si>
  <si>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</si>
  <si>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</si>
  <si>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</si>
  <si>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</si>
  <si>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</si>
  <si>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</si>
  <si>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</si>
  <si>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</si>
  <si>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</si>
  <si>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</si>
  <si>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</si>
  <si>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</si>
  <si>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</si>
  <si>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</si>
  <si>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</si>
  <si>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</si>
  <si>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</si>
  <si>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</si>
  <si>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</si>
  <si>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</si>
  <si>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</si>
  <si>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</si>
  <si>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</si>
  <si>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</si>
  <si>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</si>
  <si>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</si>
  <si>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</si>
  <si>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</si>
  <si>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</si>
  <si>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</si>
  <si>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</si>
  <si>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</si>
  <si>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</si>
  <si>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</si>
  <si>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</si>
  <si>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</si>
  <si>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</si>
  <si>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</si>
  <si>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</si>
  <si>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</si>
  <si>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</si>
  <si>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</si>
  <si>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</si>
  <si>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</si>
  <si>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</si>
  <si>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</si>
  <si>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</si>
  <si>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</si>
  <si>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</si>
  <si>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</si>
  <si>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</si>
  <si>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</si>
  <si>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</si>
  <si>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</si>
  <si>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</si>
  <si>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</si>
  <si>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</si>
  <si>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</si>
  <si>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</si>
  <si>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</si>
  <si>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</si>
  <si>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</si>
  <si>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</si>
  <si>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</si>
  <si>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</si>
  <si>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</si>
  <si>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</si>
  <si>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</si>
  <si>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</si>
  <si>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</si>
  <si>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</si>
  <si>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</si>
  <si>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</si>
  <si>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</si>
  <si>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</si>
  <si>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</si>
  <si>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</si>
  <si>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</si>
  <si>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</si>
  <si>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</si>
  <si>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</si>
  <si>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</si>
  <si>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</si>
  <si>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</si>
  <si>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</si>
  <si>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</si>
  <si>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</si>
  <si>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</si>
  <si>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</si>
  <si>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</si>
  <si>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</si>
  <si>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</si>
  <si>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</si>
  <si>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</si>
  <si>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</si>
  <si>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</si>
  <si>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</si>
  <si>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</si>
  <si>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</si>
  <si>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</si>
  <si>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</si>
  <si>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</si>
  <si>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</si>
  <si>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</si>
  <si>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</si>
  <si>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</si>
  <si>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</si>
  <si>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</si>
  <si>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</si>
  <si>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</si>
  <si>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</si>
  <si>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</si>
  <si>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</si>
  <si>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</si>
  <si>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</si>
  <si>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</si>
  <si>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</si>
  <si>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</si>
  <si>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</si>
  <si>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</si>
  <si>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</si>
  <si>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</si>
  <si>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</si>
  <si>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</si>
  <si>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</si>
  <si>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</si>
  <si>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</si>
  <si>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</si>
  <si>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</si>
  <si>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</si>
  <si>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</si>
  <si>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</si>
  <si>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</si>
  <si>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</si>
  <si>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</si>
  <si>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</si>
  <si>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</si>
  <si>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</si>
  <si>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</si>
  <si>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</si>
  <si>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</si>
  <si>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</si>
  <si>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</si>
  <si>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</si>
  <si>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</si>
  <si>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</si>
  <si>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</si>
  <si>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</si>
  <si>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</si>
  <si>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</si>
  <si>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</si>
  <si>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</si>
  <si>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</si>
  <si>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</si>
  <si>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</si>
  <si>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</si>
  <si>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</si>
  <si>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</si>
  <si>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</si>
  <si>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</si>
  <si>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</si>
  <si>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</si>
  <si>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</si>
  <si>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</si>
  <si>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</si>
  <si>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</si>
  <si>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</si>
  <si>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</si>
  <si>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</si>
  <si>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</si>
  <si>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</si>
  <si>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</si>
  <si>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</si>
  <si>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</si>
  <si>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</si>
  <si>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</si>
  <si>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</si>
  <si>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</si>
  <si>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</si>
  <si>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</si>
  <si>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</si>
  <si>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</si>
  <si>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</si>
  <si>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</si>
  <si>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</si>
  <si>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</si>
  <si>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</si>
  <si>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</si>
  <si>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</si>
  <si>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</si>
  <si>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</si>
  <si>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</si>
  <si>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</si>
  <si>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</si>
  <si>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</si>
  <si>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</si>
  <si>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</si>
  <si>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</si>
  <si>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</si>
  <si>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</si>
  <si>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</si>
  <si>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</si>
  <si>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</si>
  <si>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</si>
  <si>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</si>
  <si>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</si>
  <si>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</si>
  <si>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</si>
  <si>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</si>
  <si>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</si>
  <si>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</si>
  <si>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</si>
  <si>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</si>
  <si>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</si>
  <si>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</si>
  <si>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</si>
  <si>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</si>
  <si>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</si>
  <si>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</si>
  <si>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</si>
  <si>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</si>
  <si>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</si>
  <si>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</si>
  <si>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</si>
  <si>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</si>
  <si>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</si>
  <si>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</si>
  <si>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</si>
  <si>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</si>
  <si>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</si>
  <si>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</si>
  <si>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</si>
  <si>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</si>
  <si>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</si>
  <si>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</si>
  <si>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</si>
  <si>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</si>
  <si>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</si>
  <si>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</si>
  <si>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</si>
  <si>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</si>
  <si>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</si>
  <si>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</si>
  <si>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</si>
  <si>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</si>
  <si>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</si>
  <si>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</si>
  <si>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</si>
  <si>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</si>
  <si>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</si>
  <si>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</si>
  <si>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</si>
  <si>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</si>
  <si>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</si>
  <si>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</si>
  <si>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</si>
  <si>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</si>
  <si>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</si>
  <si>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</si>
  <si>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</si>
  <si>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</si>
  <si>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</si>
  <si>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</si>
  <si>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</si>
  <si>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</si>
  <si>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</si>
  <si>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</si>
  <si>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</si>
  <si>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</si>
  <si>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</si>
  <si>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</si>
  <si>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</si>
  <si>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</si>
  <si>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</si>
  <si>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</si>
  <si>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</si>
  <si>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</si>
  <si>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</si>
  <si>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</si>
  <si>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</si>
  <si>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</si>
  <si>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</si>
  <si>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</si>
  <si>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</si>
  <si>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</si>
  <si>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</si>
  <si>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</si>
  <si>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</si>
  <si>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</si>
  <si>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</si>
  <si>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</si>
  <si>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</si>
  <si>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</si>
  <si>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</si>
  <si>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</si>
  <si>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</si>
  <si>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</si>
  <si>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</si>
  <si>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</si>
  <si>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</si>
  <si>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</si>
  <si>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</si>
  <si>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</si>
  <si>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</si>
  <si>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</si>
  <si>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</si>
  <si>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</si>
  <si>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</si>
  <si>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</si>
  <si>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</si>
  <si>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</si>
  <si>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</si>
  <si>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</si>
  <si>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</si>
  <si>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</si>
  <si>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</si>
  <si>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</si>
  <si>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</si>
  <si>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</si>
  <si>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</si>
  <si>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</si>
  <si>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</si>
  <si>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</si>
  <si>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</si>
  <si>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</si>
  <si>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</si>
  <si>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</si>
  <si>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</si>
  <si>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</si>
  <si>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</si>
  <si>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</si>
  <si>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</si>
  <si>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</si>
  <si>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</si>
  <si>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</si>
  <si>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</si>
  <si>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</si>
  <si>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</si>
  <si>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</si>
  <si>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</si>
  <si>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</si>
  <si>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</si>
  <si>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</si>
  <si>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</si>
  <si>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</si>
  <si>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</si>
  <si>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</si>
  <si>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</si>
  <si>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</si>
  <si>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</si>
  <si>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</si>
  <si>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</si>
  <si>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</si>
  <si>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</si>
  <si>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</si>
  <si>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</si>
  <si>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</si>
  <si>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</si>
  <si>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</si>
  <si>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</si>
  <si>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</si>
  <si>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</si>
  <si>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</si>
  <si>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</si>
  <si>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</si>
  <si>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</si>
  <si>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</si>
  <si>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</si>
  <si>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</si>
  <si>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</si>
  <si>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</si>
  <si>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</si>
  <si>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</si>
  <si>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</si>
  <si>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</si>
  <si>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</si>
  <si>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</si>
  <si>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</si>
  <si>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</si>
  <si>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</si>
  <si>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</si>
  <si>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</si>
  <si>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</si>
  <si>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</si>
  <si>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</si>
  <si>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</si>
  <si>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</si>
  <si>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</si>
  <si>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</si>
  <si>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</si>
  <si>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</si>
  <si>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</si>
  <si>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</si>
  <si>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</si>
  <si>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</si>
  <si>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</si>
  <si>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</si>
  <si>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</si>
  <si>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</si>
  <si>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</si>
  <si>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</si>
  <si>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</si>
  <si>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</si>
  <si>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</si>
  <si>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</si>
  <si>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</si>
  <si>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</si>
  <si>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</si>
  <si>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</si>
  <si>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</si>
  <si>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</si>
  <si>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</si>
  <si>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</si>
  <si>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</si>
  <si>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</si>
  <si>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</si>
  <si>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</si>
  <si>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</si>
  <si>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</si>
  <si>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</si>
  <si>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</si>
  <si>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</si>
  <si>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</si>
  <si>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</si>
  <si>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</si>
  <si>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</si>
  <si>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</si>
  <si>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</si>
  <si>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</si>
  <si>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</si>
  <si>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</si>
  <si>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</si>
  <si>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</si>
  <si>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</si>
  <si>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</si>
  <si>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</si>
  <si>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</si>
  <si>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</si>
  <si>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</si>
  <si>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</si>
  <si>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</si>
  <si>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</si>
  <si>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</si>
  <si>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</si>
  <si>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</si>
  <si>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</si>
  <si>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</si>
  <si>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</si>
  <si>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</si>
  <si>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</si>
  <si>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</si>
  <si>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</si>
  <si>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</si>
  <si>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</si>
  <si>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</si>
  <si>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</si>
  <si>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</si>
  <si>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</si>
  <si>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</si>
  <si>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</si>
  <si>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</si>
  <si>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</si>
  <si>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</si>
  <si>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</si>
  <si>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</si>
  <si>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</si>
  <si>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</si>
  <si>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</si>
  <si>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</si>
  <si>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</si>
  <si>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</si>
  <si>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</si>
  <si>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</si>
  <si>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</si>
  <si>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</si>
  <si>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</si>
  <si>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</si>
  <si>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</si>
  <si>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</si>
  <si>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</si>
  <si>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</si>
  <si>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</si>
  <si>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</si>
  <si>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</si>
  <si>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</si>
  <si>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</si>
  <si>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</si>
  <si>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</si>
  <si>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</si>
  <si>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</si>
  <si>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</si>
  <si>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</si>
  <si>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</si>
  <si>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</si>
  <si>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</si>
  <si>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</si>
  <si>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</si>
  <si>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</si>
  <si>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</si>
  <si>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</si>
  <si>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</si>
  <si>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</si>
  <si>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</si>
  <si>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</si>
  <si>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</si>
  <si>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</si>
  <si>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</si>
  <si>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</si>
  <si>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</si>
  <si>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</si>
  <si>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</si>
  <si>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</si>
  <si>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</si>
  <si>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</si>
  <si>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</si>
  <si>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</si>
  <si>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</si>
  <si>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</si>
  <si>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</si>
  <si>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</si>
  <si>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</si>
  <si>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</si>
  <si>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</si>
  <si>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</si>
  <si>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</si>
  <si>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</si>
  <si>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</si>
  <si>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</si>
  <si>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</si>
  <si>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</si>
  <si>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</si>
  <si>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</si>
  <si>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</si>
  <si>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</si>
  <si>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</si>
  <si>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</si>
  <si>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</si>
  <si>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</si>
  <si>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</si>
  <si>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</si>
  <si>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</si>
  <si>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</si>
  <si>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</si>
  <si>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</si>
  <si>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</si>
  <si>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</si>
  <si>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</si>
  <si>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</si>
  <si>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</si>
  <si>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</si>
  <si>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</si>
  <si>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</si>
  <si>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</si>
  <si>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</si>
  <si>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</si>
  <si>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</si>
  <si>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</si>
  <si>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</si>
  <si>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</si>
  <si>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</si>
  <si>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</si>
  <si>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</si>
  <si>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</si>
  <si>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</si>
  <si>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</si>
  <si>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</si>
  <si>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</si>
  <si>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</si>
  <si>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</si>
  <si>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</si>
  <si>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</si>
  <si>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</si>
  <si>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</si>
  <si>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</si>
  <si>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</si>
  <si>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</si>
  <si>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</si>
  <si>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</si>
  <si>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</si>
  <si>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</si>
  <si>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</si>
  <si>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</si>
  <si>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</si>
  <si>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</si>
  <si>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</si>
  <si>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</si>
  <si>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</si>
  <si>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</si>
  <si>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</si>
  <si>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</si>
  <si>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</si>
  <si>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</si>
  <si>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</si>
  <si>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</si>
  <si>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</si>
  <si>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</si>
  <si>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</si>
  <si>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</si>
  <si>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</si>
  <si>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</si>
  <si>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</si>
  <si>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</si>
  <si>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</si>
  <si>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</si>
  <si>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</si>
  <si>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</si>
  <si>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</si>
  <si>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</si>
  <si>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</si>
  <si>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</si>
  <si>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</si>
  <si>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</si>
  <si>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</si>
  <si>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</si>
  <si>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</si>
  <si>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</si>
  <si>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</si>
  <si>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</si>
  <si>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</si>
  <si>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</si>
  <si>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</si>
  <si>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</si>
  <si>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</si>
  <si>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</si>
  <si>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</si>
  <si>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</si>
  <si>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</si>
  <si>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</si>
  <si>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</si>
  <si>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</si>
  <si>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</si>
  <si>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</si>
  <si>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</si>
  <si>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</si>
  <si>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</si>
  <si>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</si>
  <si>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</si>
  <si>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</si>
  <si>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</si>
  <si>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</si>
  <si>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</si>
  <si>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</si>
  <si>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</si>
  <si>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</si>
  <si>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</si>
  <si>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</si>
  <si>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</si>
  <si>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</si>
  <si>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</si>
  <si>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</si>
  <si>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</si>
  <si>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</si>
  <si>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</si>
  <si>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</si>
  <si>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</si>
  <si>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</si>
  <si>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</si>
  <si>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</si>
  <si>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</si>
  <si>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</si>
  <si>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</si>
  <si>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</si>
  <si>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</si>
  <si>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</si>
  <si>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</si>
  <si>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</si>
  <si>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</si>
  <si>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</si>
  <si>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</si>
  <si>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</si>
  <si>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</si>
  <si>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</si>
  <si>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</si>
  <si>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</si>
  <si>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</si>
  <si>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</si>
  <si>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</si>
  <si>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</si>
  <si>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</si>
  <si>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</si>
  <si>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</si>
  <si>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</si>
  <si>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</si>
  <si>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</si>
  <si>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</si>
  <si>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</si>
  <si>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</si>
  <si>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</si>
  <si>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</si>
  <si>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</si>
  <si>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</si>
  <si>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</si>
  <si>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</si>
  <si>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</si>
  <si>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</si>
  <si>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</si>
  <si>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</si>
  <si>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</si>
  <si>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</si>
  <si>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</si>
  <si>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</si>
  <si>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</si>
  <si>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</si>
  <si>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</si>
  <si>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</si>
  <si>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</si>
  <si>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</si>
  <si>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</si>
  <si>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</si>
  <si>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</si>
  <si>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</si>
  <si>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</si>
  <si>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</si>
  <si>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</si>
  <si>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</si>
  <si>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</si>
  <si>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</si>
  <si>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</si>
  <si>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</si>
  <si>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</si>
  <si>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</si>
  <si>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</si>
  <si>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</si>
  <si>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</si>
  <si>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</si>
  <si>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</si>
  <si>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</si>
  <si>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</si>
  <si>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</si>
  <si>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</si>
  <si>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</si>
  <si>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</si>
  <si>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</si>
  <si>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</si>
  <si>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</si>
  <si>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</si>
  <si>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</si>
  <si>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</si>
  <si>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</si>
  <si>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</si>
  <si>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</si>
  <si>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</si>
  <si>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</si>
  <si>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</si>
  <si>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</si>
  <si>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</si>
  <si>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</si>
  <si>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</si>
  <si>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</si>
  <si>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</si>
  <si>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</si>
  <si>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</si>
  <si>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</si>
  <si>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</si>
  <si>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</si>
  <si>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</si>
  <si>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</si>
  <si>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</si>
  <si>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</si>
  <si>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</si>
  <si>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</si>
  <si>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</si>
  <si>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</si>
  <si>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</si>
  <si>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</si>
  <si>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</si>
  <si>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</si>
  <si>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</si>
  <si>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</si>
  <si>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</si>
  <si>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</si>
  <si>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</si>
  <si>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</si>
  <si>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</si>
  <si>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</si>
  <si>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</si>
  <si>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</si>
  <si>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</si>
  <si>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</si>
  <si>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</si>
  <si>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</si>
  <si>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</si>
  <si>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</si>
  <si>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</si>
  <si>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</si>
  <si>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</si>
  <si>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</si>
  <si>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</si>
  <si>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</si>
  <si>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</si>
  <si>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</si>
  <si>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</si>
  <si>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</si>
  <si>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</si>
  <si>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</si>
  <si>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</si>
  <si>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</si>
  <si>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</si>
  <si>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</si>
  <si>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</si>
  <si>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</si>
  <si>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</si>
  <si>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</si>
  <si>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</si>
  <si>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</si>
  <si>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</si>
  <si>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</si>
  <si>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</si>
  <si>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</si>
  <si>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</si>
  <si>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</si>
  <si>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</si>
  <si>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</si>
  <si>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</si>
  <si>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</si>
  <si>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</si>
  <si>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</si>
  <si>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</si>
  <si>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</si>
  <si>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</si>
  <si>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</si>
  <si>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</si>
  <si>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</si>
  <si>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</si>
  <si>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</si>
  <si>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</si>
  <si>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</si>
  <si>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</si>
  <si>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</si>
  <si>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</si>
  <si>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</si>
  <si>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</si>
  <si>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</si>
  <si>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</si>
  <si>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</si>
  <si>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</si>
  <si>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</si>
  <si>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</si>
  <si>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</si>
  <si>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</si>
  <si>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</si>
  <si>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</si>
  <si>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</si>
  <si>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</si>
  <si>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</si>
  <si>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</si>
  <si>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</si>
  <si>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</si>
  <si>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</si>
  <si>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</si>
  <si>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</si>
  <si>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</si>
  <si>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</si>
  <si>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</si>
  <si>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</si>
  <si>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</si>
  <si>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</si>
  <si>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</si>
  <si>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</si>
  <si>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</si>
  <si>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</si>
  <si>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</si>
  <si>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</si>
  <si>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</si>
  <si>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</si>
  <si>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</si>
  <si>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</si>
  <si>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</si>
  <si>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</si>
  <si>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</si>
  <si>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</si>
  <si>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</si>
  <si>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</si>
  <si>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</si>
  <si>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</si>
  <si>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</si>
  <si>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</si>
  <si>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</si>
  <si>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</si>
  <si>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</si>
  <si>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</si>
  <si>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</si>
  <si>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</si>
  <si>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</si>
  <si>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</si>
  <si>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</si>
  <si>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</si>
  <si>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</si>
  <si>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</si>
  <si>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</si>
  <si>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</si>
  <si>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</si>
  <si>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</si>
  <si>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</si>
  <si>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</si>
  <si>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</si>
  <si>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</si>
  <si>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</si>
  <si>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</si>
  <si>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</si>
  <si>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</si>
  <si>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</si>
  <si>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</si>
  <si>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</si>
  <si>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</si>
  <si>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</si>
  <si>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</si>
  <si>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</si>
  <si>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</si>
  <si>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</si>
  <si>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</si>
  <si>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</si>
  <si>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</si>
  <si>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</si>
  <si>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</si>
  <si>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</si>
  <si>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</si>
  <si>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</si>
  <si>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</si>
  <si>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</si>
  <si>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</si>
  <si>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</si>
  <si>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</si>
  <si>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</si>
  <si>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</si>
  <si>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</si>
  <si>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</si>
  <si>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</si>
  <si>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</si>
  <si>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</si>
  <si>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</si>
  <si>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</si>
  <si>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</si>
  <si>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</si>
  <si>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</si>
  <si>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</si>
  <si>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</si>
  <si>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</si>
  <si>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</si>
  <si>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</si>
  <si>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</si>
  <si>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</si>
  <si>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</si>
  <si>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</si>
  <si>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</si>
  <si>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</si>
  <si>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</si>
  <si>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</si>
  <si>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</si>
  <si>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</si>
  <si>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</si>
  <si>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</si>
  <si>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</si>
  <si>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</si>
  <si>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</si>
  <si>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</si>
  <si>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</si>
  <si>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</si>
  <si>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</si>
  <si>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</si>
  <si>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</si>
  <si>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</si>
  <si>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</si>
  <si>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</si>
  <si>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</si>
  <si>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</si>
  <si>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</si>
  <si>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</si>
  <si>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</si>
  <si>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</si>
  <si>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</si>
  <si>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</si>
  <si>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</si>
  <si>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</si>
  <si>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</si>
  <si>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</si>
  <si>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</si>
  <si>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</si>
  <si>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</si>
  <si>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</si>
  <si>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</si>
  <si>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</si>
  <si>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</si>
  <si>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</si>
  <si>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</si>
  <si>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</si>
  <si>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</si>
  <si>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</si>
  <si>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</si>
  <si>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</si>
  <si>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</si>
  <si>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</si>
  <si>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</si>
  <si>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</si>
  <si>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</si>
  <si>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</si>
  <si>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</si>
  <si>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</si>
  <si>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</si>
  <si>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</si>
  <si>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</si>
  <si>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</si>
  <si>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</si>
  <si>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</si>
  <si>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</si>
  <si>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</si>
  <si>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</si>
  <si>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</si>
  <si>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</si>
  <si>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</si>
  <si>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</si>
  <si>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</si>
  <si>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</si>
  <si>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</si>
  <si>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</si>
  <si>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</si>
  <si>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</si>
  <si>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</si>
  <si>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</si>
  <si>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</si>
  <si>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</si>
  <si>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</si>
  <si>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</si>
  <si>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</si>
  <si>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</si>
  <si>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</si>
  <si>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</si>
  <si>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</si>
  <si>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</si>
  <si>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</si>
  <si>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</si>
  <si>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</si>
  <si>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</si>
  <si>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</si>
  <si>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</si>
  <si>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</si>
  <si>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</si>
  <si>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</si>
  <si>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</si>
  <si>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</si>
  <si>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</si>
  <si>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</si>
  <si>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</si>
  <si>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</si>
  <si>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</si>
  <si>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</si>
  <si>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</si>
  <si>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</si>
  <si>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</si>
  <si>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</si>
  <si>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</si>
  <si>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</si>
  <si>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</si>
  <si>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</si>
  <si>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</si>
  <si>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</si>
  <si>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</si>
  <si>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</si>
  <si>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</si>
  <si>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</si>
  <si>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</si>
  <si>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</si>
  <si>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</si>
  <si>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</si>
  <si>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</si>
  <si>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</si>
  <si>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</si>
  <si>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</si>
  <si>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</si>
  <si>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</si>
  <si>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</si>
  <si>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</si>
  <si>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</si>
  <si>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</si>
  <si>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</si>
  <si>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</si>
  <si>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</si>
  <si>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</si>
  <si>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</si>
  <si>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</si>
  <si>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</si>
  <si>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</si>
  <si>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</si>
  <si>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</si>
  <si>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</si>
  <si>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</si>
  <si>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</si>
  <si>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</si>
  <si>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</si>
  <si>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</si>
  <si>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</si>
  <si>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</si>
  <si>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</si>
  <si>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</si>
  <si>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</si>
  <si>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</si>
  <si>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</si>
  <si>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</si>
  <si>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</si>
  <si>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</si>
  <si>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</si>
  <si>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</si>
  <si>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</si>
  <si>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</si>
  <si>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</si>
  <si>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</si>
  <si>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</si>
  <si>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</si>
  <si>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</si>
  <si>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</si>
  <si>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</si>
  <si>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</si>
  <si>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</si>
  <si>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</si>
  <si>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</si>
  <si>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</si>
  <si>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</si>
  <si>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</si>
  <si>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</si>
  <si>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</si>
  <si>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</si>
  <si>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</si>
  <si>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</si>
  <si>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</si>
  <si>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</si>
  <si>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</si>
  <si>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</si>
  <si>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</si>
  <si>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</si>
  <si>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</si>
  <si>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</si>
  <si>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</si>
  <si>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</si>
  <si>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</si>
  <si>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</si>
  <si>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</si>
  <si>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</si>
  <si>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</si>
  <si>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</si>
  <si>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</si>
  <si>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</si>
  <si>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</si>
  <si>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</si>
  <si>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</si>
  <si>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</si>
  <si>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</si>
  <si>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</si>
  <si>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</si>
  <si>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</si>
  <si>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</si>
  <si>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</si>
  <si>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</si>
  <si>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</si>
  <si>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</si>
  <si>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</si>
  <si>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</si>
  <si>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</si>
  <si>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</si>
  <si>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</si>
  <si>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</si>
  <si>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</si>
  <si>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</si>
  <si>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</si>
  <si>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</si>
  <si>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</si>
  <si>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</si>
  <si>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</si>
  <si>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</si>
  <si>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</si>
  <si>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</si>
  <si>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</si>
  <si>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</si>
  <si>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</si>
  <si>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</si>
  <si>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</si>
  <si>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</si>
  <si>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</si>
  <si>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</si>
  <si>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</si>
  <si>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</si>
  <si>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</si>
  <si>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</si>
  <si>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</si>
  <si>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</si>
  <si>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</si>
  <si>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</si>
  <si>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</si>
  <si>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</si>
  <si>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</si>
  <si>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</si>
  <si>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</si>
  <si>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</si>
  <si>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</si>
  <si>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</si>
  <si>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</si>
  <si>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</si>
  <si>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</si>
  <si>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</si>
  <si>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</si>
  <si>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</si>
  <si>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</si>
  <si>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</si>
  <si>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</si>
  <si>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</si>
  <si>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</si>
  <si>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</si>
  <si>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</si>
  <si>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</si>
  <si>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</si>
  <si>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</si>
  <si>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</si>
  <si>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</si>
  <si>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</si>
  <si>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</si>
  <si>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</si>
  <si>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</si>
  <si>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</si>
  <si>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</si>
  <si>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</si>
  <si>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</si>
  <si>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</si>
  <si>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</si>
  <si>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</si>
  <si>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</si>
  <si>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</si>
  <si>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</si>
  <si>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</si>
  <si>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</si>
  <si>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</si>
  <si>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</si>
  <si>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</si>
  <si>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</si>
  <si>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</si>
  <si>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</si>
  <si>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</si>
  <si>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</si>
  <si>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</si>
  <si>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</si>
  <si>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</si>
  <si>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</si>
  <si>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</si>
  <si>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</si>
  <si>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</si>
  <si>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</si>
  <si>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</si>
  <si>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</si>
  <si>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</si>
  <si>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</si>
  <si>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</si>
  <si>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</si>
  <si>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</si>
  <si>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</si>
  <si>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</si>
  <si>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</si>
  <si>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</si>
  <si>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</si>
  <si>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</si>
  <si>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</si>
  <si>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</si>
  <si>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</si>
  <si>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</si>
  <si>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</si>
  <si>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</si>
  <si>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</si>
  <si>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</si>
  <si>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</si>
  <si>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</si>
  <si>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</si>
  <si>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</si>
  <si>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</si>
  <si>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</si>
  <si>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</si>
  <si>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</si>
  <si>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</si>
  <si>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</si>
  <si>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</si>
  <si>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</si>
  <si>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</si>
  <si>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</si>
  <si>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</si>
  <si>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</si>
  <si>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</si>
  <si>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</si>
  <si>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</si>
  <si>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</si>
  <si>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</si>
  <si>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</si>
  <si>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</si>
  <si>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</si>
  <si>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</si>
  <si>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</si>
  <si>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</si>
  <si>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</si>
  <si>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</si>
  <si>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</si>
  <si>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</si>
  <si>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</si>
  <si>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</si>
  <si>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</si>
  <si>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</si>
  <si>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</si>
  <si>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</si>
  <si>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</si>
  <si>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</si>
  <si>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</si>
  <si>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</si>
  <si>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</si>
  <si>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</si>
  <si>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</si>
  <si>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</si>
  <si>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</si>
  <si>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</si>
  <si>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</si>
  <si>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</si>
  <si>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</si>
  <si>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</si>
  <si>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</si>
  <si>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</si>
  <si>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</si>
  <si>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</si>
  <si>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</si>
  <si>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</si>
  <si>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</si>
  <si>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</si>
  <si>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</si>
  <si>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</si>
  <si>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</si>
  <si>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</si>
  <si>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</si>
  <si>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</si>
  <si>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</si>
  <si>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</si>
  <si>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</si>
  <si>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</si>
  <si>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</si>
  <si>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</si>
  <si>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</si>
  <si>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</si>
  <si>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</si>
  <si>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</si>
  <si>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</si>
  <si>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</si>
  <si>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</si>
  <si>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</si>
  <si>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</si>
  <si>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</si>
  <si>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</si>
  <si>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</si>
  <si>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</si>
  <si>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</si>
  <si>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</si>
  <si>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</si>
  <si>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</si>
  <si>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</si>
  <si>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</si>
  <si>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</si>
  <si>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</si>
  <si>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</si>
  <si>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</si>
  <si>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</si>
  <si>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</si>
  <si>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</si>
  <si>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</si>
  <si>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</si>
  <si>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</si>
  <si>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</si>
  <si>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</si>
  <si>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</si>
  <si>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</si>
  <si>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</si>
  <si>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</si>
  <si>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</si>
  <si>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</si>
  <si>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</si>
  <si>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</si>
  <si>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</si>
  <si>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</si>
  <si>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</si>
  <si>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</si>
  <si>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</si>
  <si>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</si>
  <si>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</si>
  <si>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</si>
  <si>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</si>
  <si>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</si>
  <si>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</si>
  <si>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</si>
  <si>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</si>
  <si>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</si>
  <si>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</si>
  <si>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</si>
  <si>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</si>
  <si>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</si>
  <si>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</si>
  <si>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</si>
  <si>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</si>
  <si>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</si>
  <si>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</si>
  <si>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</si>
  <si>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</si>
  <si>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</si>
  <si>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</si>
  <si>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</si>
  <si>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</si>
  <si>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</si>
  <si>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</si>
  <si>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</si>
  <si>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</si>
  <si>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</si>
  <si>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</si>
  <si>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</si>
  <si>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</si>
  <si>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</si>
  <si>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</si>
  <si>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</si>
  <si>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</si>
  <si>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</si>
  <si>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</si>
  <si>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</si>
  <si>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</si>
  <si>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</si>
  <si>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</si>
  <si>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</si>
  <si>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</si>
  <si>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</si>
  <si>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</si>
  <si>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</si>
  <si>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</si>
  <si>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</si>
  <si>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</si>
  <si>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</si>
  <si>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</si>
  <si>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</si>
  <si>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</si>
  <si>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</si>
  <si>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</si>
  <si>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</si>
  <si>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</si>
  <si>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</si>
  <si>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</si>
  <si>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</si>
  <si>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</si>
  <si>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</si>
  <si>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</si>
  <si>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</si>
  <si>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</si>
  <si>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</si>
  <si>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</si>
  <si>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</si>
  <si>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</si>
  <si>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</si>
  <si>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</si>
  <si>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</si>
  <si>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</si>
  <si>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</si>
  <si>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</si>
  <si>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</si>
  <si>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</si>
  <si>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</si>
  <si>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</si>
  <si>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</si>
  <si>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</si>
  <si>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</si>
  <si>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</si>
  <si>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</si>
  <si>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</si>
  <si>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</si>
  <si>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</si>
  <si>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</si>
  <si>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</si>
  <si>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</si>
  <si>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</si>
  <si>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</si>
  <si>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</si>
  <si>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</si>
  <si>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</si>
  <si>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</si>
  <si>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</si>
  <si>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</si>
  <si>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</si>
  <si>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</si>
  <si>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</si>
  <si>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</si>
  <si>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</si>
  <si>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</si>
  <si>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</si>
  <si>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</si>
  <si>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</si>
  <si>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</si>
  <si>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</si>
  <si>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</si>
  <si>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</si>
  <si>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</si>
  <si>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</si>
  <si>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</si>
  <si>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</si>
  <si>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</si>
  <si>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</si>
  <si>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</si>
  <si>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</si>
  <si>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</si>
  <si>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</si>
  <si>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</si>
  <si>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</si>
  <si>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</si>
  <si>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</si>
  <si>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</si>
  <si>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</si>
  <si>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</si>
  <si>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</si>
  <si>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</si>
  <si>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</si>
  <si>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</si>
  <si>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</si>
  <si>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</si>
  <si>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</si>
  <si>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</si>
  <si>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</si>
  <si>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</si>
  <si>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</si>
  <si>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</si>
  <si>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</si>
  <si>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</si>
  <si>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</si>
  <si>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</si>
  <si>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</si>
  <si>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</si>
  <si>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</si>
  <si>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</si>
  <si>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</si>
  <si>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</si>
  <si>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</si>
  <si>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</si>
  <si>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</si>
  <si>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</si>
  <si>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</si>
  <si>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</si>
  <si>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</si>
  <si>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</si>
  <si>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</si>
  <si>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</si>
  <si>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</si>
  <si>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</si>
  <si>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</si>
  <si>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</si>
  <si>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</si>
  <si>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</si>
  <si>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</si>
  <si>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</si>
  <si>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</si>
  <si>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</si>
  <si>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</si>
  <si>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</si>
  <si>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</si>
  <si>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</si>
  <si>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</si>
  <si>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</si>
  <si>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</si>
  <si>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</si>
  <si>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</si>
  <si>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</si>
  <si>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</si>
  <si>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</si>
  <si>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</si>
  <si>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</si>
  <si>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</si>
  <si>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</si>
  <si>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</si>
  <si>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</si>
  <si>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</si>
  <si>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</si>
  <si>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</si>
  <si>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</si>
  <si>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</si>
  <si>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</si>
  <si>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</si>
  <si>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</si>
  <si>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</si>
  <si>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</si>
  <si>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</si>
  <si>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</si>
  <si>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</si>
  <si>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</si>
  <si>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</si>
  <si>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</si>
  <si>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</si>
  <si>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</si>
  <si>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</si>
  <si>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</si>
  <si>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</si>
  <si>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</si>
  <si>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</si>
  <si>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</si>
  <si>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</si>
  <si>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</si>
  <si>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</si>
  <si>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</si>
  <si>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</si>
  <si>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</si>
  <si>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</si>
  <si>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</si>
  <si>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</si>
  <si>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</si>
  <si>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</si>
  <si>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</si>
  <si>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</si>
  <si>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</si>
  <si>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</si>
  <si>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</si>
  <si>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</si>
  <si>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</si>
  <si>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</si>
  <si>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</si>
  <si>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</si>
  <si>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</si>
  <si>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</si>
  <si>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</si>
  <si>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</si>
  <si>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</si>
  <si>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</si>
  <si>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</si>
  <si>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</si>
  <si>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</si>
  <si>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</si>
  <si>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</si>
  <si>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</si>
  <si>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</si>
  <si>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</si>
  <si>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</si>
  <si>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</si>
  <si>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</si>
  <si>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</si>
  <si>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</si>
  <si>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</si>
  <si>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</si>
  <si>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</si>
  <si>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</si>
  <si>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</si>
  <si>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</si>
  <si>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</si>
  <si>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</si>
  <si>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</si>
  <si>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</si>
  <si>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</si>
  <si>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</si>
  <si>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</si>
  <si>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</si>
  <si>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</si>
  <si>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</si>
  <si>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</si>
  <si>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</si>
  <si>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</si>
  <si>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</si>
  <si>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</si>
  <si>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</si>
  <si>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</si>
  <si>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</si>
  <si>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</si>
  <si>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</si>
  <si>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</si>
  <si>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</si>
  <si>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</si>
  <si>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</si>
  <si>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</si>
  <si>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</si>
  <si>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</si>
  <si>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</si>
  <si>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</si>
  <si>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</si>
  <si>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</si>
  <si>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</si>
  <si>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</si>
  <si>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</si>
  <si>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</si>
  <si>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</si>
  <si>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</si>
  <si>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</si>
  <si>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</si>
  <si>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</si>
  <si>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</si>
  <si>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</si>
  <si>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</si>
  <si>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</si>
  <si>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</si>
  <si>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</si>
  <si>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</si>
  <si>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</si>
  <si>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</si>
  <si>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</si>
  <si>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</si>
  <si>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</si>
  <si>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</si>
  <si>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</si>
  <si>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</si>
  <si>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</si>
  <si>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</si>
  <si>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</si>
  <si>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</si>
  <si>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</si>
  <si>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</si>
  <si>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</si>
  <si>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</si>
  <si>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</si>
  <si>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</si>
  <si>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</si>
  <si>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</si>
  <si>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</si>
  <si>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</si>
  <si>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</si>
  <si>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</si>
  <si>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</si>
  <si>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</si>
  <si>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</si>
  <si>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</si>
  <si>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</si>
  <si>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</si>
  <si>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</si>
  <si>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</si>
  <si>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</si>
  <si>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</si>
  <si>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</si>
  <si>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</si>
  <si>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</si>
  <si>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</si>
  <si>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</si>
  <si>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</si>
  <si>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</si>
  <si>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</si>
  <si>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</si>
  <si>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</si>
  <si>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</si>
  <si>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</si>
  <si>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</si>
  <si>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</si>
  <si>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</si>
  <si>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</si>
  <si>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</si>
  <si>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</si>
  <si>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</si>
  <si>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</si>
  <si>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</si>
  <si>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</si>
  <si>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</si>
  <si>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</si>
  <si>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</si>
  <si>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</si>
  <si>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</si>
  <si>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</si>
  <si>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</si>
  <si>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</si>
  <si>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</si>
  <si>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</si>
  <si>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</si>
  <si>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</si>
  <si>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</si>
  <si>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</si>
  <si>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</si>
  <si>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</si>
  <si>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</si>
  <si>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</si>
  <si>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</si>
  <si>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</si>
  <si>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</si>
  <si>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</si>
  <si>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</si>
  <si>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</si>
  <si>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</si>
  <si>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</si>
  <si>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</si>
  <si>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</si>
  <si>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</si>
  <si>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</si>
  <si>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</si>
  <si>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</si>
  <si>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</si>
  <si>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</si>
  <si>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</si>
  <si>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</si>
  <si>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</si>
  <si>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</si>
  <si>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</si>
  <si>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</si>
  <si>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</si>
  <si>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</si>
  <si>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</si>
  <si>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</si>
  <si>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</si>
  <si>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</si>
  <si>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</si>
  <si>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</si>
  <si>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</si>
  <si>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</si>
  <si>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</si>
  <si>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</si>
  <si>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</si>
  <si>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</si>
  <si>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</si>
  <si>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</si>
  <si>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</si>
  <si>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</si>
  <si>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</si>
  <si>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</si>
  <si>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</si>
  <si>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</si>
  <si>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</si>
  <si>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</si>
  <si>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</si>
  <si>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</si>
  <si>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</si>
  <si>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</si>
  <si>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</si>
  <si>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</si>
  <si>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</si>
  <si>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</si>
  <si>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</si>
  <si>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</si>
  <si>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</si>
  <si>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</si>
  <si>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</si>
  <si>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</si>
  <si>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</si>
  <si>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</si>
  <si>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</si>
  <si>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</si>
  <si>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</si>
  <si>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</si>
  <si>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</si>
  <si>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</si>
  <si>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</si>
  <si>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</si>
  <si>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</si>
  <si>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</si>
  <si>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</si>
  <si>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</si>
  <si>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</si>
  <si>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</si>
  <si>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</si>
  <si>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</si>
  <si>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</si>
  <si>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</si>
  <si>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</si>
  <si>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</si>
  <si>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</si>
  <si>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</si>
  <si>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</si>
  <si>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</si>
  <si>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</si>
  <si>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</si>
  <si>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</si>
  <si>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</si>
  <si>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</si>
  <si>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</si>
  <si>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</si>
  <si>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</si>
  <si>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</si>
  <si>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</si>
  <si>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</si>
  <si>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</si>
  <si>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</si>
  <si>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</si>
  <si>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</si>
  <si>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</si>
  <si>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</si>
  <si>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</si>
  <si>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</si>
  <si>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</si>
  <si>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</si>
  <si>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</si>
  <si>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</si>
  <si>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</si>
  <si>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</si>
  <si>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</si>
  <si>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</si>
  <si>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</si>
  <si>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</si>
  <si>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</si>
  <si>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</si>
  <si>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</si>
  <si>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</si>
  <si>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</si>
  <si>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</si>
  <si>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</si>
  <si>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</si>
  <si>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</si>
  <si>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</si>
  <si>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</si>
  <si>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</si>
  <si>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</si>
  <si>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</si>
  <si>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</si>
  <si>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</si>
  <si>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</si>
  <si>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</si>
  <si>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</si>
  <si>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</si>
  <si>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</si>
  <si>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</si>
  <si>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</si>
  <si>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</si>
  <si>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</si>
  <si>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</si>
  <si>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</si>
  <si>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</si>
  <si>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</si>
  <si>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</si>
  <si>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</si>
  <si>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</si>
  <si>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</si>
  <si>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</si>
  <si>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</si>
  <si>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</si>
  <si>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</si>
  <si>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</si>
  <si>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</si>
  <si>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</si>
  <si>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</si>
  <si>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</si>
  <si>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</si>
  <si>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</si>
  <si>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</si>
  <si>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</si>
  <si>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</si>
  <si>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</si>
  <si>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</si>
  <si>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</si>
  <si>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</si>
  <si>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</si>
  <si>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</si>
  <si>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</si>
  <si>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</si>
  <si>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</si>
  <si>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</si>
  <si>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</si>
  <si>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</si>
  <si>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</si>
  <si>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</si>
  <si>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</si>
  <si>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</si>
  <si>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</si>
  <si>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</si>
  <si>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</si>
  <si>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</si>
  <si>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</si>
  <si>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</si>
  <si>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</si>
  <si>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</si>
  <si>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</si>
  <si>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</si>
  <si>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</si>
  <si>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</si>
  <si>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</si>
  <si>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</si>
  <si>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</si>
  <si>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</si>
  <si>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</si>
  <si>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</si>
  <si>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</si>
  <si>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</si>
  <si>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</si>
  <si>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</si>
  <si>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</si>
  <si>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</si>
  <si>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</si>
  <si>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</si>
  <si>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</si>
  <si>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</si>
  <si>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</si>
  <si>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</si>
  <si>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</si>
  <si>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</si>
  <si>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</si>
  <si>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</si>
  <si>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</si>
  <si>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</si>
  <si>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</si>
  <si>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</si>
  <si>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</si>
  <si>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</si>
  <si>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</si>
  <si>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</si>
  <si>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</si>
  <si>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</si>
  <si>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</si>
  <si>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</si>
  <si>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</si>
  <si>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</si>
  <si>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</si>
  <si>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</si>
  <si>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</si>
  <si>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</si>
  <si>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</si>
  <si>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</si>
  <si>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</si>
  <si>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</si>
  <si>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</si>
  <si>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</si>
  <si>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</si>
  <si>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</si>
  <si>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</si>
  <si>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</si>
  <si>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</si>
  <si>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</si>
  <si>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</si>
  <si>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</si>
  <si>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</si>
  <si>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</si>
  <si>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</si>
  <si>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</si>
  <si>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</si>
  <si>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</si>
  <si>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</si>
  <si>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</si>
  <si>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</si>
  <si>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</si>
  <si>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</si>
  <si>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</si>
  <si>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</si>
  <si>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</si>
  <si>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</si>
  <si>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</si>
  <si>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</si>
  <si>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</si>
  <si>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</si>
  <si>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</si>
  <si>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</si>
  <si>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</si>
  <si>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</si>
  <si>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</si>
  <si>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</si>
  <si>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</si>
  <si>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</si>
  <si>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</si>
  <si>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</si>
  <si>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</si>
  <si>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</si>
  <si>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</si>
  <si>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</si>
  <si>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</si>
  <si>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</si>
  <si>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</si>
  <si>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</si>
  <si>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</si>
  <si>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</si>
  <si>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</si>
  <si>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</si>
  <si>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</si>
  <si>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</si>
  <si>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</si>
  <si>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</si>
  <si>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</si>
  <si>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</si>
  <si>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</si>
  <si>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</si>
  <si>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</si>
  <si>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</si>
  <si>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</si>
  <si>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</si>
  <si>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</si>
  <si>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</si>
  <si>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</si>
  <si>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</si>
  <si>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</si>
  <si>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</si>
  <si>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</si>
  <si>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</si>
  <si>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</si>
  <si>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</si>
  <si>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</si>
  <si>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</si>
  <si>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</si>
  <si>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</si>
  <si>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</si>
  <si>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</si>
  <si>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</si>
  <si>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</si>
  <si>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</si>
  <si>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</si>
  <si>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</si>
  <si>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</si>
  <si>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</si>
  <si>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</si>
  <si>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</si>
  <si>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</si>
  <si>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</si>
  <si>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</si>
  <si>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</si>
  <si>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</si>
  <si>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</si>
  <si>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</si>
  <si>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</si>
  <si>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</si>
  <si>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</si>
  <si>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</si>
  <si>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</si>
  <si>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</si>
  <si>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</si>
  <si>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</si>
  <si>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</si>
  <si>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</si>
  <si>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</si>
  <si>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</si>
  <si>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</si>
  <si>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</si>
  <si>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</si>
  <si>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</si>
  <si>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</si>
  <si>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</si>
  <si>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</si>
  <si>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</si>
  <si>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</si>
  <si>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</si>
  <si>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</si>
  <si>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</si>
  <si>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</si>
  <si>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</si>
  <si>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</si>
  <si>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</si>
  <si>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</si>
  <si>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</si>
  <si>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</si>
  <si>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</si>
  <si>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</si>
  <si>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</si>
  <si>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</si>
  <si>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</si>
  <si>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</si>
  <si>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</si>
  <si>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</si>
  <si>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</si>
  <si>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</si>
  <si>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</si>
  <si>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</si>
  <si>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</si>
  <si>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</si>
  <si>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</si>
  <si>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</si>
  <si>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</si>
  <si>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</si>
  <si>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</si>
  <si>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</si>
  <si>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</si>
  <si>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</si>
  <si>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</si>
  <si>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</si>
  <si>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</si>
  <si>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</si>
  <si>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</si>
  <si>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</si>
  <si>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</si>
  <si>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</si>
  <si>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</si>
  <si>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</si>
  <si>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</si>
  <si>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</si>
  <si>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</si>
  <si>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</si>
  <si>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</si>
  <si>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</si>
  <si>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</si>
  <si>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</si>
  <si>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</si>
  <si>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</si>
  <si>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</si>
  <si>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</si>
  <si>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</si>
  <si>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</si>
  <si>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</si>
  <si>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</si>
  <si>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</si>
  <si>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</si>
  <si>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</si>
  <si>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</si>
  <si>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</si>
  <si>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</si>
  <si>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</si>
  <si>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</si>
  <si>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</si>
  <si>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</si>
  <si>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</si>
  <si>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</si>
  <si>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</si>
  <si>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</si>
  <si>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</si>
  <si>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</si>
  <si>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</si>
  <si>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</si>
  <si>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</si>
  <si>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</si>
  <si>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</si>
  <si>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</si>
  <si>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</si>
  <si>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</si>
  <si>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</si>
  <si>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</si>
  <si>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</si>
  <si>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</si>
  <si>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</si>
  <si>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</si>
  <si>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</si>
  <si>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</si>
  <si>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</si>
  <si>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</si>
  <si>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</si>
  <si>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</si>
  <si>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</si>
  <si>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</si>
  <si>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</si>
  <si>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</si>
  <si>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</si>
  <si>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</si>
  <si>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</si>
  <si>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</si>
  <si>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</si>
  <si>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</si>
  <si>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</si>
  <si>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</si>
  <si>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</si>
  <si>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</si>
  <si>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</si>
  <si>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</si>
  <si>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</si>
  <si>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</si>
  <si>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</si>
  <si>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</si>
  <si>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</si>
  <si>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</si>
  <si>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</si>
  <si>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</si>
  <si>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</si>
  <si>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</si>
  <si>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</si>
  <si>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</si>
  <si>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</si>
  <si>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</si>
  <si>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</si>
  <si>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</si>
  <si>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</si>
  <si>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</si>
  <si>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</si>
  <si>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</si>
  <si>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</si>
  <si>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</si>
  <si>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</si>
  <si>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</si>
  <si>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</si>
  <si>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</si>
  <si>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</si>
  <si>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</si>
  <si>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</si>
  <si>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</si>
  <si>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</si>
  <si>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</si>
  <si>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</si>
  <si>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</si>
  <si>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</si>
  <si>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</si>
  <si>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</si>
  <si>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</si>
  <si>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</si>
  <si>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</si>
  <si>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</si>
  <si>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</si>
  <si>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</si>
  <si>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</si>
  <si>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</si>
  <si>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</si>
  <si>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</si>
  <si>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</si>
  <si>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</si>
  <si>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</si>
  <si>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</si>
  <si>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</si>
  <si>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</si>
  <si>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</si>
  <si>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</si>
  <si>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</si>
  <si>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</si>
  <si>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</si>
  <si>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</si>
  <si>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</si>
  <si>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</si>
  <si>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</si>
  <si>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</si>
  <si>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</si>
  <si>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</si>
  <si>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</si>
  <si>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</si>
  <si>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</si>
  <si>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</si>
  <si>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</si>
  <si>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</si>
  <si>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</si>
  <si>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</si>
  <si>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</si>
  <si>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</si>
  <si>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</si>
  <si>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</si>
  <si>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</si>
  <si>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</si>
  <si>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</si>
  <si>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</si>
  <si>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</si>
  <si>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</si>
  <si>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</si>
  <si>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</si>
  <si>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</si>
  <si>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</si>
  <si>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</si>
  <si>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</si>
  <si>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</si>
  <si>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</si>
  <si>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</si>
  <si>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</si>
  <si>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</si>
  <si>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</si>
  <si>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</si>
  <si>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</si>
  <si>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</si>
  <si>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</si>
  <si>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</si>
  <si>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</si>
  <si>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</si>
  <si>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</si>
  <si>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</si>
  <si>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</si>
  <si>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</si>
  <si>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</si>
  <si>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</si>
  <si>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</si>
  <si>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</si>
  <si>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</si>
  <si>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</si>
  <si>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</si>
  <si>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</si>
  <si>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</si>
  <si>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</si>
  <si>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</si>
  <si>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</si>
  <si>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</si>
  <si>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</si>
  <si>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</si>
  <si>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</si>
  <si>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</si>
  <si>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</si>
  <si>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</si>
  <si>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</si>
  <si>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</si>
  <si>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</si>
  <si>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</si>
  <si>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</si>
  <si>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</si>
  <si>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</si>
  <si>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</si>
  <si>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</si>
  <si>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</si>
  <si>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</si>
  <si>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</si>
  <si>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</si>
  <si>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</si>
  <si>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</si>
  <si>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</si>
  <si>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</si>
  <si>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</si>
  <si>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</si>
  <si>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</si>
  <si>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</si>
  <si>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</si>
  <si>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</si>
  <si>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</si>
  <si>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</si>
  <si>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</si>
  <si>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</si>
  <si>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</si>
  <si>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</si>
  <si>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</si>
  <si>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</si>
  <si>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</si>
  <si>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</si>
  <si>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</si>
  <si>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</si>
  <si>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</si>
  <si>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</si>
  <si>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</si>
  <si>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</si>
  <si>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</si>
  <si>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</si>
  <si>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</si>
  <si>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</si>
  <si>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</si>
  <si>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</si>
  <si>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</si>
  <si>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</si>
  <si>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</si>
  <si>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</si>
  <si>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</si>
  <si>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</si>
  <si>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</si>
  <si>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</si>
  <si>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</si>
  <si>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</si>
  <si>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</si>
  <si>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</si>
  <si>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</si>
  <si>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</si>
  <si>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</si>
  <si>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</si>
  <si>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</si>
  <si>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</si>
  <si>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</si>
  <si>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</si>
  <si>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</si>
  <si>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</si>
  <si>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</si>
  <si>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</si>
  <si>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</si>
  <si>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</si>
  <si>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</si>
  <si>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</si>
  <si>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</si>
  <si>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</si>
  <si>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</si>
  <si>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</si>
  <si>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</si>
  <si>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</si>
  <si>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</si>
  <si>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</si>
  <si>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</si>
  <si>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</si>
  <si>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</si>
  <si>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</si>
  <si>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</si>
  <si>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</si>
  <si>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</si>
  <si>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</si>
  <si>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</si>
  <si>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</si>
  <si>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</si>
  <si>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</si>
  <si>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</si>
  <si>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</si>
  <si>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</si>
  <si>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</si>
  <si>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</si>
  <si>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</si>
  <si>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</si>
  <si>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</si>
  <si>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</si>
  <si>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</si>
  <si>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</si>
  <si>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</si>
  <si>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</si>
  <si>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</si>
  <si>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</si>
  <si>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</si>
  <si>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</si>
  <si>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</si>
  <si>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</si>
  <si>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</si>
  <si>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</si>
  <si>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</si>
  <si>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</si>
  <si>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</si>
  <si>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</si>
  <si>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</si>
  <si>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</si>
  <si>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</si>
  <si>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</si>
  <si>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</si>
  <si>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</si>
  <si>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</si>
  <si>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</si>
  <si>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</si>
  <si>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</si>
  <si>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</si>
  <si>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</si>
  <si>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</si>
  <si>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</si>
  <si>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</si>
  <si>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</si>
  <si>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</si>
  <si>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</si>
  <si>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</si>
  <si>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</si>
  <si>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</si>
  <si>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</si>
  <si>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</si>
  <si>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</si>
  <si>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</si>
  <si>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</si>
  <si>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</si>
  <si>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</si>
  <si>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</si>
  <si>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</si>
  <si>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</si>
  <si>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</si>
  <si>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</si>
  <si>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</si>
  <si>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</si>
  <si>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</si>
  <si>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</si>
  <si>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</si>
  <si>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</si>
  <si>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</si>
  <si>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</si>
  <si>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</si>
  <si>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</si>
  <si>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</si>
  <si>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</si>
  <si>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</si>
  <si>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</si>
  <si>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</si>
  <si>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</si>
  <si>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</si>
  <si>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</si>
  <si>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</si>
  <si>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</si>
  <si>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</si>
  <si>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</si>
  <si>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</si>
  <si>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</si>
  <si>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</si>
  <si>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</si>
  <si>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</si>
  <si>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</si>
  <si>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</si>
  <si>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</si>
  <si>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</si>
  <si>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</si>
  <si>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</si>
  <si>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</si>
  <si>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</si>
  <si>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</si>
  <si>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</si>
  <si>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</si>
  <si>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</si>
  <si>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</si>
  <si>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</si>
  <si>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</si>
  <si>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</si>
  <si>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</si>
  <si>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</si>
  <si>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</si>
  <si>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</si>
  <si>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</si>
  <si>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</si>
  <si>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</si>
  <si>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</si>
  <si>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</si>
  <si>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</si>
  <si>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</si>
  <si>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</si>
  <si>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</si>
  <si>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</si>
  <si>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</si>
  <si>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</si>
  <si>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</si>
  <si>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</si>
  <si>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</si>
  <si>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</si>
  <si>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</si>
  <si>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</si>
  <si>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</si>
  <si>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</si>
  <si>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</si>
  <si>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</si>
  <si>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</si>
  <si>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</si>
  <si>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</si>
  <si>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</si>
  <si>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</si>
  <si>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</si>
  <si>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</si>
  <si>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</si>
  <si>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</si>
  <si>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</si>
  <si>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</si>
  <si>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</si>
  <si>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</si>
  <si>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</si>
  <si>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</si>
  <si>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</si>
  <si>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</si>
  <si>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</si>
  <si>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</si>
  <si>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</si>
  <si>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</si>
  <si>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</si>
  <si>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</si>
  <si>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</si>
  <si>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</si>
  <si>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</si>
  <si>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</si>
  <si>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</si>
  <si>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</si>
  <si>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</si>
  <si>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</si>
  <si>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</si>
  <si>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</si>
  <si>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</si>
  <si>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</si>
  <si>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</si>
  <si>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</si>
  <si>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</si>
  <si>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</si>
  <si>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</si>
  <si>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</si>
  <si>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</si>
  <si>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</si>
  <si>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</si>
  <si>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</si>
  <si>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</si>
  <si>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</si>
  <si>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</si>
  <si>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</si>
  <si>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</si>
  <si>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</si>
  <si>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</si>
  <si>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</si>
  <si>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</si>
  <si>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</si>
  <si>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</si>
  <si>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</si>
  <si>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</si>
  <si>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</si>
  <si>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</si>
  <si>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</si>
  <si>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</si>
  <si>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</si>
  <si>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</si>
  <si>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</si>
  <si>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</si>
  <si>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</si>
  <si>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</si>
  <si>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</si>
  <si>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</si>
  <si>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</si>
  <si>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</si>
  <si>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</si>
  <si>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</si>
  <si>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</si>
  <si>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</si>
  <si>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</si>
  <si>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</si>
  <si>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</si>
  <si>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</si>
  <si>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</si>
  <si>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</si>
  <si>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</si>
  <si>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</si>
  <si>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</si>
  <si>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</si>
  <si>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</si>
  <si>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</si>
  <si>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</si>
  <si>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</si>
  <si>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</si>
  <si>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</si>
  <si>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</si>
  <si>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</si>
  <si>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</si>
  <si>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</si>
  <si>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</si>
  <si>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</si>
  <si>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</si>
  <si>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</si>
  <si>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</si>
  <si>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</si>
  <si>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</si>
  <si>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</si>
  <si>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</si>
  <si>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</si>
  <si>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</si>
  <si>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</si>
  <si>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</si>
  <si>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</si>
  <si>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</si>
  <si>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</si>
  <si>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</si>
  <si>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</si>
  <si>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</si>
  <si>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</si>
  <si>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</si>
  <si>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</si>
  <si>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</si>
  <si>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</si>
  <si>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</si>
  <si>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</si>
  <si>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</si>
  <si>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</si>
  <si>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</si>
  <si>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</si>
  <si>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</si>
  <si>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</si>
  <si>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</si>
  <si>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</si>
  <si>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</si>
  <si>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</si>
  <si>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</si>
  <si>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</si>
  <si>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</si>
  <si>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</si>
  <si>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</si>
  <si>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</si>
  <si>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</si>
  <si>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</si>
  <si>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</si>
  <si>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</si>
  <si>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</si>
  <si>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</si>
  <si>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</si>
  <si>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</si>
  <si>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</si>
  <si>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</si>
  <si>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</si>
  <si>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</si>
  <si>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</si>
  <si>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</si>
  <si>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</si>
  <si>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</si>
  <si>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</si>
  <si>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</si>
  <si>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</si>
  <si>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</si>
  <si>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</si>
  <si>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</si>
  <si>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</si>
  <si>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</si>
  <si>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</si>
  <si>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</si>
  <si>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</si>
  <si>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</si>
  <si>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</si>
  <si>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</si>
  <si>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</si>
  <si>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</si>
  <si>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</si>
  <si>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</si>
  <si>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</si>
  <si>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</si>
  <si>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</si>
  <si>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</si>
  <si>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</si>
  <si>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</si>
  <si>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</si>
  <si>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</si>
  <si>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</si>
  <si>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</si>
  <si>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</si>
  <si>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</si>
  <si>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</si>
  <si>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</si>
  <si>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</si>
  <si>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</si>
  <si>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</si>
  <si>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</si>
  <si>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</si>
  <si>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</si>
  <si>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</si>
  <si>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</si>
  <si>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</si>
  <si>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</si>
  <si>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</si>
  <si>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</si>
  <si>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</si>
  <si>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</si>
  <si>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</si>
  <si>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</si>
  <si>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</si>
  <si>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</si>
  <si>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</si>
  <si>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</si>
  <si>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</si>
  <si>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</si>
  <si>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</si>
  <si>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</si>
  <si>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</si>
  <si>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</si>
  <si>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</si>
  <si>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</si>
  <si>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</si>
  <si>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</si>
  <si>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</si>
  <si>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</si>
  <si>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</si>
  <si>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</si>
  <si>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</si>
  <si>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</si>
  <si>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</si>
  <si>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</si>
  <si>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</si>
  <si>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</si>
  <si>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</si>
  <si>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</si>
  <si>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</si>
  <si>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</si>
  <si>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</si>
  <si>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</si>
  <si>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</si>
  <si>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</si>
  <si>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</si>
  <si>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</si>
  <si>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</si>
  <si>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</si>
  <si>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</si>
  <si>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</si>
  <si>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</si>
  <si>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</si>
  <si>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</si>
  <si>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</si>
  <si>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</si>
  <si>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</si>
  <si>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</si>
  <si>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</si>
  <si>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</si>
  <si>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</si>
  <si>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</si>
  <si>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</si>
  <si>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</si>
  <si>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</si>
  <si>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</si>
  <si>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</si>
  <si>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</si>
  <si>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</si>
  <si>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</si>
  <si>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</si>
  <si>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</si>
  <si>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</si>
  <si>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</si>
  <si>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</si>
  <si>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</si>
  <si>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</si>
  <si>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</si>
  <si>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</si>
  <si>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</si>
  <si>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</si>
  <si>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</si>
  <si>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</si>
  <si>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</si>
  <si>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</si>
  <si>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</si>
  <si>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</si>
  <si>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</si>
  <si>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</si>
  <si>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</si>
  <si>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</si>
  <si>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</si>
  <si>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</si>
  <si>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</si>
  <si>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</si>
  <si>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</si>
  <si>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</si>
  <si>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</si>
  <si>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</si>
  <si>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</si>
  <si>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</si>
  <si>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</si>
  <si>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</si>
  <si>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</si>
  <si>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</si>
  <si>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</si>
  <si>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</si>
  <si>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</si>
  <si>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</si>
  <si>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</si>
  <si>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</si>
  <si>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</si>
  <si>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</si>
  <si>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</si>
  <si>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</si>
  <si>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</si>
  <si>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</si>
  <si>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</si>
  <si>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</si>
  <si>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</si>
  <si>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</si>
  <si>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</si>
  <si>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</si>
  <si>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</si>
  <si>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</si>
  <si>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</si>
  <si>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</si>
  <si>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</si>
  <si>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</si>
  <si>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</si>
  <si>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</si>
  <si>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</si>
  <si>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</si>
  <si>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</si>
  <si>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</si>
  <si>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</si>
  <si>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</si>
  <si>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</si>
  <si>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</si>
  <si>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</si>
  <si>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</si>
  <si>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</si>
  <si>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</si>
  <si>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</si>
  <si>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</si>
  <si>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</si>
  <si>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</si>
  <si>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</si>
  <si>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</si>
  <si>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</si>
  <si>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</si>
  <si>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</si>
  <si>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</si>
  <si>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</si>
  <si>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</si>
  <si>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</si>
  <si>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</si>
  <si>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</si>
  <si>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</si>
  <si>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</si>
  <si>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</si>
  <si>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</si>
  <si>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</si>
  <si>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</si>
  <si>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</si>
  <si>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</si>
  <si>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</si>
  <si>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</si>
  <si>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</si>
  <si>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</si>
  <si>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</si>
  <si>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</si>
  <si>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</si>
  <si>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</si>
  <si>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</si>
  <si>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</si>
  <si>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</si>
  <si>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</si>
  <si>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</si>
  <si>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</si>
  <si>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</si>
  <si>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</si>
  <si>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</si>
  <si>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</si>
  <si>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</si>
  <si>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</si>
  <si>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</si>
  <si>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</si>
  <si>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</si>
  <si>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</si>
  <si>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</si>
  <si>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</si>
  <si>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</si>
  <si>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</si>
  <si>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</si>
  <si>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</si>
  <si>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</si>
  <si>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</si>
  <si>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</si>
  <si>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</si>
  <si>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</si>
  <si>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</si>
  <si>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</si>
  <si>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</si>
  <si>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</si>
  <si>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</si>
  <si>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</si>
  <si>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</si>
  <si>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</si>
  <si>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</si>
  <si>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</si>
  <si>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</si>
  <si>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</si>
  <si>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</si>
  <si>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</si>
  <si>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</si>
  <si>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</si>
  <si>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</si>
  <si>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</si>
  <si>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</si>
  <si>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</si>
  <si>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</si>
  <si>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</si>
  <si>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</si>
  <si>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</si>
  <si>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</si>
  <si>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</si>
  <si>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</si>
  <si>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</si>
  <si>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</si>
  <si>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</si>
  <si>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</si>
  <si>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</si>
  <si>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</si>
  <si>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</si>
  <si>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</si>
  <si>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</si>
  <si>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</si>
  <si>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</si>
  <si>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</si>
  <si>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</si>
  <si>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</si>
  <si>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</si>
  <si>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</si>
  <si>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</si>
  <si>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</si>
  <si>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</si>
  <si>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</si>
  <si>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</si>
  <si>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</si>
  <si>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</si>
  <si>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</si>
  <si>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</si>
  <si>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</si>
  <si>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</si>
  <si>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</si>
  <si>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</si>
  <si>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</si>
  <si>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</si>
  <si>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</si>
  <si>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</si>
  <si>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</si>
  <si>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</si>
  <si>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</si>
  <si>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</si>
  <si>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</si>
  <si>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</si>
  <si>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</si>
  <si>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</si>
  <si>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</si>
  <si>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</si>
  <si>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</si>
  <si>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</si>
  <si>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</si>
  <si>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</si>
  <si>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</si>
  <si>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</si>
  <si>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</si>
  <si>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</si>
  <si>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</si>
  <si>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</si>
  <si>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</si>
  <si>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</si>
  <si>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</si>
  <si>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</si>
  <si>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</si>
  <si>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</si>
  <si>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</si>
  <si>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</si>
  <si>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</si>
  <si>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</si>
  <si>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</si>
  <si>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</si>
  <si>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</si>
  <si>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</si>
  <si>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</si>
  <si>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</si>
  <si>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</si>
  <si>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</si>
  <si>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</si>
  <si>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</si>
  <si>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</si>
  <si>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</si>
  <si>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</si>
  <si>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</si>
  <si>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</si>
  <si>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</si>
  <si>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</si>
  <si>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</si>
  <si>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</si>
  <si>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</si>
  <si>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</si>
  <si>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</si>
  <si>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</si>
  <si>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</si>
  <si>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</si>
  <si>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</si>
  <si>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</si>
  <si>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</si>
  <si>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</si>
  <si>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</si>
  <si>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</si>
  <si>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</si>
  <si>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</si>
  <si>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</si>
  <si>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</si>
  <si>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</si>
  <si>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</si>
  <si>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</si>
  <si>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</si>
  <si>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</si>
  <si>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</si>
  <si>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</si>
  <si>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</si>
  <si>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</si>
  <si>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</si>
  <si>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</si>
  <si>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</si>
  <si>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</si>
  <si>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</si>
  <si>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</si>
  <si>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</si>
  <si>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</si>
  <si>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</si>
  <si>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</si>
  <si>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</si>
  <si>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</si>
  <si>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</si>
  <si>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</si>
  <si>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</si>
  <si>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</si>
  <si>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</si>
  <si>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</si>
  <si>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</si>
  <si>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</si>
  <si>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</si>
  <si>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</si>
  <si>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</si>
  <si>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</si>
  <si>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</si>
  <si>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</si>
  <si>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</si>
  <si>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</si>
  <si>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</si>
  <si>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</si>
  <si>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</si>
  <si>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</si>
  <si>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</si>
  <si>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</si>
  <si>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</si>
  <si>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</si>
  <si>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</si>
  <si>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</si>
  <si>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</si>
  <si>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</si>
  <si>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</si>
  <si>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</si>
  <si>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</si>
  <si>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</si>
  <si>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</si>
  <si>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</si>
  <si>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</si>
  <si>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</si>
  <si>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</si>
  <si>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</si>
  <si>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</si>
  <si>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</si>
  <si>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</si>
  <si>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</si>
  <si>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</si>
  <si>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</si>
  <si>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</si>
  <si>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</si>
  <si>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</si>
  <si>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</si>
  <si>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</si>
  <si>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</si>
  <si>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</si>
  <si>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</si>
  <si>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</si>
  <si>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</si>
  <si>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</si>
  <si>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</si>
  <si>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</si>
  <si>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</si>
  <si>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</si>
  <si>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</si>
  <si>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</si>
  <si>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</si>
  <si>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</si>
  <si>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</si>
  <si>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</si>
  <si>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</si>
  <si>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</si>
  <si>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</si>
  <si>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</si>
  <si>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</si>
  <si>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</si>
  <si>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</si>
  <si>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</si>
  <si>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</si>
  <si>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</si>
  <si>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</si>
  <si>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</si>
  <si>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</si>
  <si>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</si>
  <si>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</si>
  <si>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</si>
  <si>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</si>
  <si>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</si>
  <si>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</si>
  <si>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</si>
  <si>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</si>
  <si>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</si>
  <si>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</si>
  <si>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</si>
  <si>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</si>
  <si>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</si>
  <si>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</si>
  <si>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</si>
  <si>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</si>
  <si>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</si>
  <si>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</si>
  <si>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</si>
  <si>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</si>
  <si>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</si>
  <si>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</si>
  <si>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</si>
  <si>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</si>
  <si>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</si>
  <si>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</si>
  <si>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</si>
  <si>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</si>
  <si>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</si>
  <si>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</si>
  <si>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</si>
  <si>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</si>
  <si>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</si>
  <si>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</si>
  <si>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</si>
  <si>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</si>
  <si>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</si>
  <si>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</si>
  <si>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</si>
  <si>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</si>
  <si>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</si>
  <si>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</si>
  <si>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</si>
  <si>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</si>
  <si>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</si>
  <si>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</si>
  <si>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</si>
  <si>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</si>
  <si>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</si>
  <si>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</si>
  <si>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</si>
  <si>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</si>
  <si>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</si>
  <si>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</si>
  <si>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</si>
  <si>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</si>
  <si>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</si>
  <si>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</si>
  <si>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</si>
  <si>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</si>
  <si>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</si>
  <si>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</si>
  <si>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</si>
  <si>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</si>
  <si>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</si>
  <si>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</si>
  <si>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</si>
  <si>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</si>
  <si>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</si>
  <si>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</si>
  <si>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</si>
  <si>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</si>
  <si>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</si>
  <si>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</si>
  <si>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</si>
  <si>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</si>
  <si>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</si>
  <si>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</si>
  <si>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</si>
  <si>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</si>
  <si>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</si>
  <si>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</si>
  <si>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</si>
  <si>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</si>
  <si>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</si>
  <si>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</si>
  <si>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</si>
  <si>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</si>
  <si>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</si>
  <si>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</si>
  <si>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</si>
  <si>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</si>
  <si>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</si>
  <si>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</si>
  <si>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</si>
  <si>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</si>
  <si>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</si>
  <si>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</si>
  <si>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</si>
  <si>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</si>
  <si>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</si>
  <si>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</si>
  <si>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</si>
  <si>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</si>
  <si>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</si>
  <si>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</si>
  <si>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</si>
  <si>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</si>
  <si>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</si>
  <si>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</si>
  <si>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</si>
  <si>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</si>
  <si>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</si>
  <si>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</si>
  <si>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</si>
  <si>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</si>
  <si>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</si>
  <si>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</si>
  <si>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</si>
  <si>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</si>
  <si>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</si>
  <si>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</si>
  <si>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</si>
  <si>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</si>
  <si>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</si>
  <si>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</si>
  <si>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</si>
  <si>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</si>
  <si>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</si>
  <si>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</si>
  <si>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</si>
  <si>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</si>
  <si>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</si>
  <si>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</si>
  <si>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</si>
  <si>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</si>
  <si>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</si>
  <si>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</si>
  <si>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</si>
  <si>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</si>
  <si>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</si>
  <si>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</si>
  <si>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</si>
  <si>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</si>
  <si>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</si>
  <si>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</si>
  <si>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</si>
  <si>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</si>
  <si>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</si>
  <si>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</si>
  <si>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</si>
  <si>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</si>
  <si>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</si>
  <si>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</si>
  <si>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</si>
  <si>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</si>
  <si>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</si>
  <si>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</si>
  <si>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</si>
  <si>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</si>
  <si>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</si>
  <si>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</si>
  <si>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</si>
  <si>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</si>
  <si>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</si>
  <si>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</si>
  <si>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</si>
  <si>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</si>
  <si>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</si>
  <si>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</si>
  <si>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</si>
  <si>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</si>
  <si>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</si>
  <si>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</si>
  <si>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</si>
  <si>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</si>
  <si>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</si>
  <si>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</si>
  <si>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</si>
  <si>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</si>
  <si>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</si>
  <si>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</si>
  <si>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</si>
  <si>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</si>
  <si>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</si>
  <si>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</si>
  <si>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</si>
  <si>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</si>
  <si>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</si>
  <si>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</si>
  <si>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</si>
  <si>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</si>
  <si>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</si>
  <si>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</si>
  <si>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</si>
  <si>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</si>
  <si>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</si>
  <si>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</si>
  <si>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</si>
  <si>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</si>
  <si>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</si>
  <si>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</si>
  <si>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</si>
  <si>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</si>
  <si>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</si>
  <si>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</si>
  <si>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</si>
  <si>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</si>
  <si>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</si>
  <si>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</si>
  <si>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</si>
  <si>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</si>
  <si>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</si>
  <si>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</si>
  <si>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</si>
  <si>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</si>
  <si>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</si>
  <si>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</si>
  <si>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</si>
  <si>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</si>
  <si>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</si>
  <si>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</si>
  <si>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</si>
  <si>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</si>
  <si>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</si>
  <si>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</si>
  <si>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</si>
  <si>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</si>
  <si>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</si>
  <si>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</si>
  <si>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</si>
  <si>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</si>
  <si>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</si>
  <si>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</si>
  <si>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</si>
  <si>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</si>
  <si>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</si>
  <si>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</si>
  <si>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</si>
  <si>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</si>
  <si>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</si>
  <si>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</si>
  <si>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</si>
  <si>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</si>
  <si>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</si>
  <si>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</si>
  <si>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</si>
  <si>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</si>
  <si>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</si>
  <si>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</si>
  <si>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</si>
  <si>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</si>
  <si>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</si>
  <si>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</si>
  <si>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</si>
  <si>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</si>
  <si>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</si>
  <si>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</si>
  <si>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</si>
  <si>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</si>
  <si>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</si>
  <si>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</si>
  <si>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</si>
  <si>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</si>
  <si>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</si>
  <si>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</si>
  <si>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</si>
  <si>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</si>
  <si>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</si>
  <si>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</si>
  <si>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</si>
  <si>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</si>
  <si>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</si>
  <si>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</si>
  <si>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</si>
  <si>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</si>
  <si>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</si>
  <si>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</si>
  <si>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</si>
  <si>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</si>
  <si>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</si>
  <si>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</si>
  <si>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</si>
  <si>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</si>
  <si>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</si>
  <si>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</si>
  <si>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</si>
  <si>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</si>
  <si>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</si>
  <si>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</si>
  <si>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</si>
  <si>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</si>
  <si>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</si>
  <si>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</si>
  <si>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</si>
  <si>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</si>
  <si>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</si>
  <si>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</si>
  <si>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</si>
  <si>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</si>
  <si>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</si>
  <si>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</si>
  <si>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</si>
  <si>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</si>
  <si>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</si>
  <si>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</si>
  <si>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</si>
  <si>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</si>
  <si>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</si>
  <si>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</si>
  <si>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</si>
  <si>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</si>
  <si>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</si>
  <si>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</si>
  <si>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</si>
  <si>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</si>
  <si>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</si>
  <si>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</si>
  <si>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</si>
  <si>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</si>
  <si>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</si>
  <si>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</si>
  <si>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</si>
  <si>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</si>
  <si>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</si>
  <si>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</si>
  <si>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</si>
  <si>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</si>
  <si>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</si>
  <si>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</si>
  <si>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</si>
  <si>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</si>
  <si>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</si>
  <si>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</si>
  <si>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</si>
  <si>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</si>
  <si>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</si>
  <si>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</si>
  <si>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</si>
  <si>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</si>
  <si>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</si>
  <si>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</si>
  <si>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</si>
  <si>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</si>
  <si>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</si>
  <si>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</si>
  <si>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</si>
  <si>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</si>
  <si>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</si>
  <si>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</si>
  <si>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</si>
  <si>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</si>
  <si>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</si>
  <si>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</si>
  <si>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</si>
  <si>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</si>
  <si>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</si>
  <si>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</si>
  <si>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</si>
  <si>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</si>
  <si>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</si>
  <si>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</si>
  <si>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</si>
  <si>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</si>
  <si>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</si>
  <si>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</si>
  <si>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</si>
  <si>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</si>
  <si>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</si>
  <si>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</si>
  <si>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</si>
  <si>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</si>
  <si>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</si>
  <si>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</si>
  <si>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</si>
  <si>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</si>
  <si>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</si>
  <si>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</si>
  <si>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</si>
  <si>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</si>
  <si>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</si>
  <si>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</si>
  <si>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</si>
  <si>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</si>
  <si>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</si>
  <si>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</si>
  <si>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</si>
  <si>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</si>
  <si>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</si>
  <si>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</si>
  <si>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</si>
  <si>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</si>
  <si>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</si>
  <si>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</si>
  <si>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</si>
  <si>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</si>
  <si>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</si>
  <si>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</si>
  <si>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</si>
  <si>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</si>
  <si>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</si>
  <si>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</si>
  <si>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</si>
  <si>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</si>
  <si>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</si>
  <si>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</si>
  <si>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</si>
  <si>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</si>
  <si>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</si>
  <si>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</si>
  <si>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</si>
  <si>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</si>
  <si>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</si>
  <si>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</si>
  <si>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</si>
  <si>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</si>
  <si>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</si>
  <si>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</si>
  <si>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</si>
  <si>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</si>
  <si>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</si>
  <si>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</si>
  <si>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</si>
  <si>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</si>
  <si>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</si>
  <si>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</si>
  <si>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</si>
  <si>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</si>
  <si>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</si>
  <si>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</si>
  <si>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</si>
  <si>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</si>
  <si>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</si>
  <si>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</si>
  <si>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</si>
  <si>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</si>
  <si>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</si>
  <si>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</si>
  <si>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</si>
  <si>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</si>
  <si>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</si>
  <si>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</si>
  <si>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</si>
  <si>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</si>
  <si>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</si>
  <si>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</si>
  <si>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</si>
  <si>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</si>
  <si>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</si>
  <si>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</si>
  <si>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</si>
  <si>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</si>
  <si>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</si>
  <si>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</si>
  <si>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</si>
  <si>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</si>
  <si>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</si>
  <si>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</si>
  <si>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</si>
  <si>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</si>
  <si>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</si>
  <si>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</si>
  <si>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</si>
  <si>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</si>
  <si>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</si>
  <si>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</si>
  <si>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</si>
  <si>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</si>
  <si>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</si>
  <si>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</si>
  <si>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</si>
  <si>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</si>
  <si>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</si>
  <si>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</si>
  <si>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</si>
  <si>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</si>
  <si>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</si>
  <si>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</si>
  <si>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</si>
  <si>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</si>
  <si>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</si>
  <si>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</si>
  <si>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</si>
  <si>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</si>
  <si>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</si>
  <si>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</si>
  <si>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</si>
  <si>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</si>
  <si>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</si>
  <si>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</si>
  <si>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</si>
  <si>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</si>
  <si>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</si>
  <si>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</si>
  <si>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</si>
  <si>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</si>
  <si>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</si>
  <si>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</si>
  <si>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</si>
  <si>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</si>
  <si>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</si>
  <si>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</si>
  <si>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</si>
  <si>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</si>
  <si>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</si>
  <si>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</si>
  <si>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</si>
  <si>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</si>
  <si>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</si>
  <si>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</si>
  <si>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</si>
  <si>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</si>
  <si>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</si>
  <si>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</si>
  <si>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</si>
  <si>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</si>
  <si>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</si>
  <si>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</si>
  <si>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</si>
  <si>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</si>
  <si>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</si>
  <si>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</si>
  <si>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</si>
  <si>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</si>
  <si>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</si>
  <si>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</si>
  <si>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</si>
  <si>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</si>
  <si>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</si>
  <si>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</si>
  <si>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</si>
  <si>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</si>
  <si>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</si>
  <si>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</si>
  <si>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</si>
  <si>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</si>
  <si>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</si>
  <si>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</si>
  <si>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</si>
  <si>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</si>
  <si>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</si>
  <si>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</si>
  <si>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</si>
  <si>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</si>
  <si>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</si>
  <si>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</si>
  <si>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</si>
  <si>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</si>
  <si>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</si>
  <si>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</si>
  <si>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</si>
  <si>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</si>
  <si>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</si>
  <si>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</si>
  <si>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</si>
  <si>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</si>
  <si>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</si>
  <si>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</si>
  <si>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</si>
  <si>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</si>
  <si>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</si>
  <si>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</si>
  <si>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</si>
  <si>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</si>
  <si>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</si>
  <si>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</si>
  <si>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</si>
  <si>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</si>
  <si>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</si>
  <si>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</si>
  <si>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</si>
  <si>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</si>
  <si>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</si>
  <si>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</si>
  <si>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</si>
  <si>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</si>
  <si>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</si>
  <si>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</si>
  <si>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</si>
  <si>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</si>
  <si>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</si>
  <si>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</si>
  <si>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</si>
  <si>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</si>
  <si>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</si>
  <si>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</si>
  <si>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</si>
  <si>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</si>
  <si>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</si>
  <si>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</si>
  <si>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</si>
  <si>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</si>
  <si>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</si>
  <si>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</si>
  <si>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</si>
  <si>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</si>
  <si>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</si>
  <si>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</si>
  <si>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</si>
  <si>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</si>
  <si>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</si>
  <si>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</si>
  <si>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</si>
  <si>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</si>
  <si>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</si>
  <si>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</si>
  <si>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</si>
  <si>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</si>
  <si>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</si>
  <si>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</si>
  <si>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</si>
  <si>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</si>
  <si>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</si>
  <si>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</si>
  <si>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</si>
  <si>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</si>
  <si>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</si>
  <si>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</si>
  <si>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</si>
  <si>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</si>
  <si>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</si>
  <si>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</si>
  <si>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</si>
  <si>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</si>
  <si>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</si>
  <si>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</si>
  <si>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</si>
  <si>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</si>
  <si>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</si>
  <si>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</si>
  <si>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</si>
  <si>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</si>
  <si>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</si>
  <si>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</si>
  <si>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</si>
  <si>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</si>
  <si>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</si>
  <si>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</si>
  <si>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</si>
  <si>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</si>
  <si>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</si>
  <si>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</si>
  <si>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</si>
  <si>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</si>
  <si>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</si>
  <si>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</si>
  <si>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</si>
  <si>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</si>
  <si>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</si>
  <si>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</si>
  <si>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</si>
  <si>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</si>
  <si>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</si>
  <si>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</si>
  <si>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</si>
  <si>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</si>
  <si>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</si>
  <si>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</si>
  <si>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</si>
  <si>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</si>
  <si>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</si>
  <si>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</si>
  <si>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</si>
  <si>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</si>
  <si>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</si>
  <si>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</si>
  <si>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</si>
  <si>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</si>
  <si>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</si>
  <si>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</si>
  <si>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</si>
  <si>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</si>
  <si>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</si>
  <si>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</si>
  <si>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</si>
  <si>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</si>
  <si>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</si>
  <si>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</si>
  <si>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</si>
  <si>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</si>
  <si>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</si>
  <si>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</si>
  <si>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</si>
  <si>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</si>
  <si>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</si>
  <si>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</si>
  <si>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</si>
  <si>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</si>
  <si>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</si>
  <si>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</si>
  <si>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</si>
  <si>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</si>
  <si>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</si>
  <si>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</si>
  <si>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</si>
  <si>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</si>
  <si>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</si>
  <si>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</si>
  <si>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</si>
  <si>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</si>
  <si>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</si>
  <si>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</si>
  <si>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</si>
  <si>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</si>
  <si>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</si>
  <si>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</si>
  <si>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</si>
  <si>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</si>
  <si>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</si>
  <si>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</si>
  <si>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</si>
  <si>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</si>
  <si>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</si>
  <si>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</si>
  <si>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</si>
  <si>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</si>
  <si>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</si>
  <si>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</si>
  <si>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</si>
  <si>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</si>
  <si>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</si>
  <si>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</si>
  <si>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</si>
  <si>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</si>
  <si>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</si>
  <si>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</si>
  <si>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</si>
  <si>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</si>
  <si>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</si>
  <si>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</si>
  <si>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</si>
  <si>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</si>
  <si>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</si>
  <si>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</si>
  <si>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</si>
  <si>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</si>
  <si>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</si>
  <si>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</si>
  <si>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</si>
  <si>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</si>
  <si>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</si>
  <si>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</si>
  <si>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</si>
  <si>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</si>
  <si>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</si>
  <si>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</si>
  <si>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</si>
  <si>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</si>
  <si>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</si>
  <si>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</si>
  <si>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</si>
  <si>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</si>
  <si>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</si>
  <si>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</si>
  <si>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</si>
  <si>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</si>
  <si>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</si>
  <si>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</si>
  <si>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</si>
  <si>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</si>
  <si>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</si>
  <si>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</si>
  <si>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</si>
  <si>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</si>
  <si>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</si>
  <si>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</si>
  <si>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</si>
  <si>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</si>
  <si>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</si>
  <si>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</si>
  <si>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</si>
  <si>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</si>
  <si>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</si>
  <si>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</si>
  <si>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</si>
  <si>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</si>
  <si>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</si>
  <si>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</si>
  <si>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</si>
  <si>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</si>
  <si>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</si>
  <si>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</si>
  <si>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</si>
  <si>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</si>
  <si>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</si>
  <si>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</si>
  <si>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</si>
  <si>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</si>
  <si>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</si>
  <si>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</si>
  <si>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</si>
  <si>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</si>
  <si>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</si>
  <si>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</si>
  <si>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</si>
  <si>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</si>
  <si>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</si>
  <si>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</si>
  <si>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</si>
  <si>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</si>
  <si>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</si>
  <si>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</si>
  <si>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</si>
  <si>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</si>
  <si>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</si>
  <si>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</si>
  <si>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</si>
  <si>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</si>
  <si>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</si>
  <si>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</si>
  <si>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</si>
  <si>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</si>
  <si>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</si>
  <si>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</si>
  <si>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</si>
  <si>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</si>
  <si>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</si>
  <si>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</si>
  <si>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</si>
  <si>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</si>
  <si>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</si>
  <si>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</si>
  <si>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</si>
  <si>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</si>
  <si>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</si>
  <si>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</si>
  <si>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</si>
  <si>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</si>
  <si>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</si>
  <si>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</si>
  <si>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</si>
  <si>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</si>
  <si>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</si>
  <si>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</si>
  <si>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</si>
  <si>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</si>
  <si>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</si>
  <si>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</si>
  <si>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</si>
  <si>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</si>
  <si>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</si>
  <si>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</si>
  <si>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</si>
  <si>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</si>
  <si>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</si>
  <si>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</si>
  <si>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</si>
  <si>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</si>
  <si>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</si>
  <si>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</si>
  <si>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</si>
  <si>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</si>
  <si>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</si>
  <si>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</si>
  <si>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</si>
  <si>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</si>
  <si>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</si>
  <si>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</si>
  <si>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</si>
  <si>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</si>
  <si>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</si>
  <si>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</si>
  <si>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</si>
  <si>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</si>
  <si>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</si>
  <si>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</si>
  <si>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</si>
  <si>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</si>
  <si>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</si>
  <si>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</si>
  <si>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</si>
  <si>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</si>
  <si>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</si>
  <si>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</si>
  <si>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</si>
  <si>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</si>
  <si>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</si>
  <si>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</si>
  <si>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</si>
  <si>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</si>
  <si>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</si>
  <si>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</si>
  <si>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</si>
  <si>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</si>
  <si>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</si>
  <si>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</si>
  <si>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</si>
  <si>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</si>
  <si>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</si>
  <si>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</si>
  <si>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</si>
  <si>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</si>
  <si>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</si>
  <si>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</si>
  <si>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</si>
  <si>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</si>
  <si>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</si>
  <si>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</si>
  <si>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</si>
  <si>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</si>
  <si>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</si>
  <si>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</si>
  <si>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</si>
  <si>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</si>
  <si>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</si>
  <si>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</si>
  <si>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</si>
  <si>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</si>
  <si>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</si>
  <si>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</si>
  <si>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</si>
  <si>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</si>
  <si>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</si>
  <si>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</si>
  <si>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</si>
  <si>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</si>
  <si>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</si>
  <si>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</si>
  <si>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</si>
  <si>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</si>
  <si>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</si>
  <si>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</si>
  <si>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</si>
  <si>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</si>
  <si>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</si>
  <si>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</si>
  <si>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</si>
  <si>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</si>
  <si>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</si>
  <si>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</si>
  <si>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</si>
  <si>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</si>
  <si>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</si>
  <si>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</si>
  <si>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</si>
  <si>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</si>
  <si>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</si>
  <si>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</si>
  <si>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</si>
  <si>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</si>
  <si>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</si>
  <si>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</si>
  <si>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</si>
  <si>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</si>
  <si>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</si>
  <si>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</si>
  <si>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</si>
  <si>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</si>
  <si>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</si>
  <si>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</si>
  <si>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</si>
  <si>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</si>
  <si>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</si>
  <si>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</si>
  <si>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</si>
  <si>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</si>
  <si>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</si>
  <si>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</si>
  <si>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</si>
  <si>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</si>
  <si>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</si>
  <si>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</si>
  <si>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</si>
  <si>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</si>
  <si>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</si>
  <si>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</si>
  <si>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</si>
  <si>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</si>
  <si>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</si>
  <si>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</si>
  <si>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</si>
  <si>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</si>
  <si>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</si>
  <si>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</si>
  <si>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</si>
  <si>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</si>
  <si>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</si>
  <si>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</si>
  <si>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</si>
  <si>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</si>
  <si>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</si>
  <si>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</si>
  <si>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</si>
  <si>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</si>
  <si>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</si>
  <si>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</si>
  <si>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</si>
  <si>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</si>
  <si>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</si>
  <si>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</si>
  <si>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</si>
  <si>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</si>
  <si>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</si>
  <si>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</si>
  <si>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</si>
  <si>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</si>
  <si>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</si>
  <si>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</si>
  <si>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</si>
  <si>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</si>
  <si>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</si>
  <si>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</si>
  <si>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</si>
  <si>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</si>
  <si>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</si>
  <si>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</si>
  <si>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</si>
  <si>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</si>
  <si>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</si>
  <si>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</si>
  <si>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</si>
  <si>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</si>
  <si>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</si>
  <si>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</si>
  <si>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</si>
  <si>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</si>
  <si>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</si>
  <si>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</si>
  <si>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</si>
  <si>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</si>
  <si>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</si>
  <si>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</si>
  <si>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</si>
  <si>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</si>
  <si>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</si>
  <si>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</si>
  <si>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</si>
  <si>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</si>
  <si>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</si>
  <si>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</si>
  <si>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</si>
  <si>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</si>
  <si>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</si>
  <si>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</si>
  <si>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</si>
  <si>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</si>
  <si>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</si>
  <si>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</si>
  <si>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</si>
  <si>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</si>
  <si>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</si>
  <si>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</si>
  <si>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</si>
  <si>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</si>
  <si>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</si>
  <si>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</si>
  <si>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</si>
  <si>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</si>
  <si>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</si>
  <si>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</si>
  <si>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</si>
  <si>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</si>
  <si>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</si>
  <si>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</si>
  <si>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</si>
  <si>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</si>
  <si>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</si>
  <si>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</si>
  <si>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</si>
  <si>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</si>
  <si>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</si>
  <si>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</si>
  <si>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</si>
  <si>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</si>
  <si>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</si>
  <si>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</si>
  <si>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</si>
  <si>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</si>
  <si>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</si>
  <si>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</si>
  <si>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</si>
  <si>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</si>
  <si>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</si>
  <si>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</si>
  <si>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</si>
  <si>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</si>
  <si>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</si>
  <si>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</si>
  <si>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</si>
  <si>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</si>
  <si>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</si>
  <si>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</si>
  <si>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</si>
  <si>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</si>
  <si>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</si>
  <si>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</si>
  <si>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</si>
  <si>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</si>
  <si>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</si>
  <si>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</si>
  <si>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</si>
  <si>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</si>
  <si>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</si>
  <si>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</si>
  <si>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</si>
  <si>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</si>
  <si>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</si>
  <si>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</si>
  <si>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</si>
  <si>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</si>
  <si>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</si>
  <si>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</si>
  <si>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</si>
  <si>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</si>
  <si>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</si>
  <si>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</si>
  <si>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</si>
  <si>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</si>
  <si>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</si>
  <si>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</si>
  <si>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</si>
  <si>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</si>
  <si>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</si>
  <si>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</si>
  <si>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</si>
  <si>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</si>
  <si>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</si>
  <si>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</si>
  <si>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</si>
  <si>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</si>
  <si>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</si>
  <si>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</si>
  <si>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</si>
  <si>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</si>
  <si>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</si>
  <si>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</si>
  <si>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</si>
  <si>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</si>
  <si>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</si>
  <si>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</si>
  <si>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</si>
  <si>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</si>
  <si>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</si>
  <si>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</si>
  <si>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</si>
  <si>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</si>
  <si>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</si>
  <si>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</si>
  <si>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</si>
  <si>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</si>
  <si>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</si>
  <si>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</si>
  <si>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</si>
  <si>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</si>
  <si>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</si>
  <si>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</si>
  <si>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</si>
  <si>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</si>
  <si>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</si>
  <si>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</si>
  <si>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</si>
  <si>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</si>
  <si>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</si>
  <si>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</si>
  <si>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</si>
  <si>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</si>
  <si>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</si>
  <si>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</si>
  <si>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</si>
  <si>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</si>
  <si>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</si>
  <si>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</si>
  <si>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</si>
  <si>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</si>
  <si>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</si>
  <si>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</si>
  <si>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</si>
  <si>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</si>
  <si>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</si>
  <si>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</si>
  <si>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</si>
  <si>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</si>
  <si>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</si>
  <si>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</si>
  <si>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</si>
  <si>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</si>
  <si>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</si>
  <si>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</si>
  <si>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</si>
  <si>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</si>
  <si>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</si>
  <si>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</si>
  <si>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</si>
  <si>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</si>
  <si>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</si>
  <si>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</si>
  <si>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</si>
  <si>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</si>
  <si>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</si>
  <si>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</si>
  <si>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</si>
  <si>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</si>
  <si>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</si>
  <si>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</si>
  <si>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</si>
  <si>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</si>
  <si>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</si>
  <si>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</si>
  <si>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</si>
  <si>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</si>
  <si>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</si>
  <si>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</si>
  <si>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</si>
  <si>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</si>
  <si>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</si>
  <si>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</si>
  <si>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</si>
  <si>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</si>
  <si>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</si>
  <si>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</si>
  <si>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</si>
  <si>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</si>
  <si>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</si>
  <si>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</si>
  <si>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</si>
  <si>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</si>
  <si>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</si>
  <si>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</si>
  <si>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</si>
  <si>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</si>
  <si>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</si>
  <si>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</si>
  <si>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</si>
  <si>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</si>
  <si>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</si>
  <si>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</si>
  <si>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</si>
  <si>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</si>
  <si>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</si>
  <si>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</si>
  <si>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</si>
  <si>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</si>
  <si>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</si>
  <si>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</si>
  <si>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</si>
  <si>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</si>
  <si>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</si>
  <si>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</si>
  <si>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</si>
  <si>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</si>
  <si>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</si>
  <si>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</si>
  <si>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</si>
  <si>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</si>
  <si>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</si>
  <si>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</si>
  <si>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</si>
  <si>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</si>
  <si>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</si>
  <si>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</si>
  <si>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</si>
  <si>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</si>
  <si>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</si>
  <si>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</si>
  <si>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</si>
  <si>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</si>
  <si>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</si>
  <si>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</si>
  <si>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</si>
  <si>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</si>
  <si>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</si>
  <si>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</si>
  <si>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</si>
  <si>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</si>
  <si>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</si>
  <si>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</si>
  <si>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</si>
  <si>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</si>
  <si>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</si>
  <si>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</si>
  <si>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</si>
  <si>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</si>
  <si>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</si>
  <si>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</si>
  <si>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</si>
  <si>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</si>
  <si>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</si>
  <si>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</si>
  <si>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</si>
  <si>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</si>
  <si>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</si>
  <si>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</si>
  <si>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</si>
  <si>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</si>
  <si>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</si>
  <si>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</si>
  <si>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</si>
  <si>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</si>
  <si>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</si>
  <si>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</si>
  <si>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</si>
  <si>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</si>
  <si>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</si>
  <si>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</si>
  <si>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</si>
  <si>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</si>
  <si>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</si>
  <si>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</si>
  <si>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</si>
  <si>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</si>
  <si>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</si>
  <si>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</si>
  <si>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</si>
  <si>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</si>
  <si>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</si>
  <si>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</si>
  <si>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</si>
  <si>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</si>
  <si>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</si>
  <si>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</si>
  <si>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</si>
  <si>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</si>
  <si>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</si>
  <si>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</si>
  <si>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</si>
  <si>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</si>
  <si>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</si>
  <si>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</si>
  <si>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</si>
  <si>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</si>
  <si>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</si>
  <si>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</si>
  <si>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</si>
  <si>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</si>
  <si>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</si>
  <si>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</si>
  <si>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</si>
  <si>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</si>
  <si>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</si>
  <si>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</si>
  <si>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</si>
  <si>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</si>
  <si>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</si>
  <si>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</si>
  <si>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</si>
  <si>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</si>
  <si>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</si>
  <si>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</si>
  <si>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</si>
  <si>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</si>
  <si>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</si>
  <si>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</si>
  <si>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</si>
  <si>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</si>
  <si>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</si>
  <si>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</si>
  <si>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</si>
  <si>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</si>
  <si>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</si>
  <si>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</si>
  <si>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</si>
  <si>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</si>
  <si>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</si>
  <si>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</si>
  <si>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</si>
  <si>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</si>
  <si>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</si>
  <si>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</si>
  <si>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</si>
  <si>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</si>
  <si>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</si>
  <si>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</si>
  <si>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</si>
  <si>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</si>
  <si>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</si>
  <si>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</si>
  <si>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</si>
  <si>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</si>
  <si>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</si>
  <si>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</si>
  <si>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</si>
  <si>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</si>
  <si>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</si>
  <si>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</si>
  <si>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</si>
  <si>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</si>
  <si>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</si>
  <si>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</si>
  <si>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</si>
  <si>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</si>
  <si>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</si>
  <si>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</si>
  <si>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</si>
  <si>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</si>
  <si>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</si>
  <si>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</si>
  <si>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</si>
  <si>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</si>
  <si>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</si>
  <si>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</si>
  <si>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</si>
  <si>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</si>
  <si>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</si>
  <si>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</si>
  <si>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</si>
  <si>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</si>
  <si>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</si>
  <si>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</si>
  <si>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</si>
  <si>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</si>
  <si>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</si>
  <si>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</si>
  <si>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</si>
  <si>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</si>
  <si>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</si>
  <si>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</si>
  <si>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</si>
  <si>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</si>
  <si>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</si>
  <si>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</si>
  <si>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</si>
  <si>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</si>
  <si>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</si>
  <si>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</si>
  <si>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</si>
  <si>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</si>
  <si>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</si>
  <si>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</si>
  <si>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</si>
  <si>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</si>
  <si>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</si>
  <si>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</si>
  <si>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</si>
  <si>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</si>
  <si>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</si>
  <si>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</si>
  <si>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</si>
  <si>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</si>
  <si>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</si>
  <si>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</si>
  <si>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</si>
  <si>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</si>
  <si>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</si>
  <si>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</si>
  <si>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</si>
  <si>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</si>
  <si>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</si>
  <si>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</si>
  <si>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</si>
  <si>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</si>
  <si>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</si>
  <si>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</si>
  <si>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</si>
  <si>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</si>
  <si>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</si>
  <si>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</si>
  <si>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</si>
  <si>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</si>
  <si>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</si>
  <si>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</si>
  <si>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</si>
  <si>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</si>
  <si>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</si>
  <si>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</si>
  <si>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</si>
  <si>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</si>
  <si>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</si>
  <si>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</si>
  <si>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</si>
  <si>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</si>
  <si>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</si>
  <si>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</si>
  <si>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</si>
  <si>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</si>
  <si>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</si>
  <si>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</si>
  <si>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</si>
  <si>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</si>
  <si>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</si>
  <si>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</si>
  <si>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</si>
  <si>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</si>
  <si>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</si>
  <si>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</si>
  <si>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</si>
  <si>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</si>
  <si>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</si>
  <si>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</si>
  <si>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</si>
  <si>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</si>
  <si>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</si>
  <si>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</si>
  <si>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</si>
  <si>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</si>
  <si>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</si>
  <si>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</si>
  <si>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</si>
  <si>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</si>
  <si>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</si>
  <si>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</si>
  <si>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</si>
  <si>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</si>
  <si>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</si>
  <si>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</si>
  <si>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</si>
  <si>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</si>
  <si>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</si>
  <si>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</si>
  <si>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</si>
  <si>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</si>
  <si>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</si>
  <si>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</si>
  <si>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</si>
  <si>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</si>
  <si>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</si>
  <si>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</si>
  <si>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</si>
  <si>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</si>
  <si>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</si>
  <si>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</si>
  <si>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</si>
  <si>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</si>
  <si>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</si>
  <si>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</si>
  <si>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</si>
  <si>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</si>
  <si>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</si>
  <si>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</si>
  <si>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</si>
  <si>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</si>
  <si>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</si>
  <si>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</si>
  <si>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</si>
  <si>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</si>
  <si>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</si>
  <si>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</si>
  <si>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</si>
  <si>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</si>
  <si>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</si>
  <si>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</si>
  <si>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</si>
  <si>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</si>
  <si>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</si>
  <si>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</si>
  <si>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</si>
  <si>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</si>
  <si>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</si>
  <si>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</si>
  <si>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</si>
  <si>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</si>
  <si>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</si>
  <si>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</si>
  <si>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</si>
  <si>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</si>
  <si>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</si>
  <si>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</si>
  <si>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</si>
  <si>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</si>
  <si>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</si>
  <si>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</si>
  <si>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</si>
  <si>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</si>
  <si>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</si>
  <si>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</si>
  <si>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</si>
  <si>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</si>
  <si>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</si>
  <si>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</si>
  <si>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</si>
  <si>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</si>
  <si>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</si>
  <si>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</si>
  <si>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</si>
  <si>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</si>
  <si>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</si>
  <si>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</si>
  <si>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</si>
  <si>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</si>
  <si>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</si>
  <si>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</si>
  <si>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</si>
  <si>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</si>
  <si>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</si>
  <si>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</si>
  <si>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</si>
  <si>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</si>
  <si>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</si>
  <si>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</si>
  <si>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</si>
  <si>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</si>
  <si>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</si>
  <si>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</si>
  <si>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</si>
  <si>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</si>
  <si>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</si>
  <si>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</si>
  <si>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</si>
  <si>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</si>
  <si>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</si>
  <si>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</si>
  <si>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</si>
  <si>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</si>
  <si>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</si>
  <si>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</si>
  <si>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</si>
  <si>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</si>
  <si>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</si>
  <si>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</si>
  <si>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</si>
  <si>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</si>
  <si>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</si>
  <si>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</si>
  <si>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</si>
  <si>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</si>
  <si>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</si>
  <si>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</si>
  <si>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</si>
  <si>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</si>
  <si>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</si>
  <si>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</si>
  <si>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</si>
  <si>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</si>
  <si>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</si>
  <si>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</si>
  <si>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</si>
  <si>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</si>
  <si>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</si>
  <si>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</si>
  <si>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</si>
  <si>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</si>
  <si>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</si>
  <si>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</si>
  <si>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</si>
  <si>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</si>
  <si>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</si>
  <si>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</si>
  <si>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</si>
  <si>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</si>
  <si>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</si>
  <si>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</si>
  <si>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</si>
  <si>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</si>
  <si>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</si>
  <si>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</si>
  <si>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</si>
  <si>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</si>
  <si>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</si>
  <si>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</si>
  <si>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</si>
  <si>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</si>
  <si>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</si>
  <si>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</si>
  <si>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</si>
  <si>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</si>
  <si>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</si>
  <si>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</si>
  <si>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</si>
  <si>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</si>
  <si>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</si>
  <si>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</si>
  <si>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</si>
  <si>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</si>
  <si>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</si>
  <si>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</si>
  <si>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</si>
  <si>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</si>
  <si>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</si>
  <si>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</si>
  <si>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</si>
  <si>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</si>
  <si>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</si>
  <si>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</si>
  <si>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</si>
  <si>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</si>
  <si>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</si>
  <si>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</si>
  <si>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</si>
  <si>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</si>
  <si>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</si>
  <si>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</si>
  <si>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</si>
  <si>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</si>
  <si>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</si>
  <si>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</si>
  <si>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</si>
  <si>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</si>
  <si>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</si>
  <si>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</si>
  <si>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</si>
  <si>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</si>
  <si>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</si>
  <si>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</si>
  <si>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</si>
  <si>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</si>
  <si>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</si>
  <si>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</si>
  <si>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</si>
  <si>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</si>
  <si>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</si>
  <si>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</si>
  <si>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</si>
  <si>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</si>
  <si>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</si>
  <si>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</si>
  <si>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</si>
  <si>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</si>
  <si>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</si>
  <si>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</si>
  <si>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</si>
  <si>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</si>
  <si>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</si>
  <si>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</si>
  <si>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</si>
  <si>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</si>
  <si>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</si>
  <si>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</si>
  <si>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</si>
  <si>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</si>
  <si>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</si>
  <si>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</si>
  <si>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</si>
  <si>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</si>
  <si>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</si>
  <si>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</si>
  <si>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</si>
  <si>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</si>
  <si>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</si>
  <si>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</si>
  <si>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</si>
  <si>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</si>
  <si>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</si>
  <si>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</si>
  <si>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</si>
  <si>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</si>
  <si>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</si>
  <si>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</si>
  <si>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</si>
  <si>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</si>
  <si>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</si>
  <si>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</si>
  <si>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</si>
  <si>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</si>
  <si>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</si>
  <si>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</si>
  <si>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</si>
  <si>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</si>
  <si>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</si>
  <si>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</si>
  <si>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</si>
  <si>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</si>
  <si>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</si>
  <si>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</si>
  <si>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</si>
  <si>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</si>
  <si>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</si>
  <si>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</si>
  <si>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</si>
  <si>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</si>
  <si>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</si>
  <si>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</si>
  <si>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</si>
  <si>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</si>
  <si>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</si>
  <si>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</si>
  <si>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</si>
  <si>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</si>
  <si>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</si>
  <si>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</si>
  <si>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</si>
  <si>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</si>
  <si>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</si>
  <si>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</si>
  <si>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</si>
  <si>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</si>
  <si>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</si>
  <si>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</si>
  <si>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</si>
  <si>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</si>
  <si>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</si>
  <si>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</si>
  <si>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</si>
  <si>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</si>
  <si>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</si>
  <si>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</si>
  <si>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</si>
  <si>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</si>
  <si>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</si>
  <si>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</si>
  <si>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</si>
  <si>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</si>
  <si>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</si>
  <si>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</si>
  <si>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</si>
  <si>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</si>
  <si>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</si>
  <si>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</si>
  <si>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</si>
  <si>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</si>
  <si>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</si>
  <si>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</si>
  <si>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</si>
  <si>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</si>
  <si>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</si>
  <si>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</si>
  <si>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</si>
  <si>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</si>
  <si>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</si>
  <si>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</si>
  <si>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</si>
  <si>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</si>
  <si>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</si>
  <si>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</si>
  <si>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</si>
  <si>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</si>
  <si>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</si>
  <si>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</si>
  <si>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</si>
  <si>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</si>
  <si>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</si>
  <si>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</si>
  <si>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</si>
  <si>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</si>
  <si>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</si>
  <si>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</si>
  <si>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</si>
  <si>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</si>
  <si>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</si>
  <si>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</si>
  <si>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</si>
  <si>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</si>
  <si>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</si>
  <si>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</si>
  <si>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</si>
  <si>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</si>
  <si>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</si>
  <si>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</si>
  <si>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</si>
  <si>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</si>
  <si>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</si>
  <si>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</si>
  <si>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</si>
  <si>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</si>
  <si>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</si>
  <si>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</si>
  <si>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</si>
  <si>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</si>
  <si>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</si>
  <si>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</si>
  <si>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</si>
  <si>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</si>
  <si>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</si>
  <si>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</si>
  <si>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</si>
  <si>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</si>
  <si>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</si>
  <si>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</si>
  <si>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</si>
  <si>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</si>
  <si>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</si>
  <si>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</si>
  <si>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</si>
  <si>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</si>
  <si>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</si>
  <si>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</si>
  <si>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</si>
  <si>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</si>
  <si>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</si>
  <si>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</si>
  <si>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</si>
  <si>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</si>
  <si>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</si>
  <si>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</si>
  <si>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</si>
  <si>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</si>
  <si>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</si>
  <si>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</si>
  <si>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</si>
  <si>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</si>
  <si>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</si>
  <si>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</si>
  <si>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</si>
  <si>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</si>
  <si>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</si>
  <si>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</si>
  <si>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</si>
  <si>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</si>
  <si>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</si>
  <si>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</si>
  <si>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</si>
  <si>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</si>
  <si>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</si>
  <si>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</si>
  <si>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</si>
  <si>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</si>
  <si>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</si>
  <si>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</si>
  <si>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</si>
  <si>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</si>
  <si>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</si>
  <si>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</si>
  <si>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</si>
  <si>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</si>
  <si>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</si>
  <si>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</si>
  <si>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</si>
  <si>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</si>
  <si>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</si>
  <si>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</si>
  <si>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</si>
  <si>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</si>
  <si>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</si>
  <si>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</si>
  <si>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</si>
  <si>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</si>
  <si>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</si>
  <si>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</si>
  <si>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</si>
  <si>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</si>
  <si>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</si>
  <si>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</si>
  <si>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</si>
  <si>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</si>
  <si>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</si>
  <si>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</si>
  <si>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</si>
  <si>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</si>
  <si>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</si>
  <si>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</si>
  <si>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</si>
  <si>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</si>
  <si>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</si>
  <si>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</si>
  <si>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</si>
  <si>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</si>
  <si>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</si>
  <si>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</si>
  <si>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</si>
  <si>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</si>
  <si>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</si>
  <si>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</si>
  <si>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</si>
  <si>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</si>
  <si>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</si>
  <si>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</si>
  <si>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</si>
  <si>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</si>
  <si>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</si>
  <si>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</si>
  <si>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</si>
  <si>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</si>
  <si>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</si>
  <si>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</si>
  <si>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</si>
  <si>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</si>
  <si>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</si>
  <si>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</si>
  <si>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</si>
  <si>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</si>
  <si>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</si>
  <si>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</si>
  <si>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</si>
  <si>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</si>
  <si>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</si>
  <si>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</si>
  <si>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</si>
  <si>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</si>
  <si>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</si>
  <si>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</si>
  <si>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</si>
  <si>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</si>
  <si>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</si>
  <si>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</si>
  <si>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</si>
  <si>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</si>
  <si>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</si>
  <si>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</si>
  <si>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</si>
  <si>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</si>
  <si>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</si>
  <si>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</si>
  <si>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</si>
  <si>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</si>
  <si>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</si>
  <si>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</si>
  <si>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</si>
  <si>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</si>
  <si>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</si>
  <si>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</si>
  <si>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</si>
  <si>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</si>
  <si>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</si>
  <si>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</si>
  <si>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</si>
  <si>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</si>
  <si>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</si>
  <si>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</si>
  <si>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</si>
  <si>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</si>
  <si>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</si>
  <si>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</si>
  <si>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</si>
  <si>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</si>
  <si>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</si>
  <si>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</si>
  <si>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</si>
  <si>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</si>
  <si>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</si>
  <si>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</si>
  <si>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</si>
  <si>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</si>
  <si>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</si>
  <si>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</si>
  <si>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</si>
  <si>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</si>
  <si>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</si>
  <si>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</si>
  <si>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</si>
  <si>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</si>
  <si>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</si>
  <si>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</si>
  <si>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</si>
  <si>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</si>
  <si>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</si>
  <si>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</si>
  <si>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</si>
  <si>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</si>
  <si>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</si>
  <si>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</si>
  <si>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</si>
  <si>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</si>
  <si>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</si>
  <si>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</si>
  <si>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</si>
  <si>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</si>
  <si>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</si>
  <si>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</si>
  <si>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</si>
  <si>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</si>
  <si>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</si>
  <si>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</si>
  <si>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</si>
  <si>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</si>
  <si>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</si>
  <si>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</si>
  <si>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</si>
  <si>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</si>
  <si>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</si>
  <si>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</si>
  <si>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</si>
  <si>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</si>
  <si>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</si>
  <si>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</si>
  <si>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</si>
  <si>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</si>
  <si>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</si>
  <si>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</si>
  <si>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</si>
  <si>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</si>
  <si>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</si>
  <si>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</si>
  <si>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</si>
  <si>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</si>
  <si>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</si>
  <si>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</si>
  <si>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</si>
  <si>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</si>
  <si>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</si>
  <si>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</si>
  <si>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</si>
  <si>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</si>
  <si>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</si>
  <si>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</si>
  <si>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</si>
  <si>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</si>
  <si>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</si>
  <si>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</si>
  <si>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</si>
  <si>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</si>
  <si>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</si>
  <si>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</si>
  <si>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</si>
  <si>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</si>
  <si>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</si>
  <si>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</si>
  <si>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</si>
  <si>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</si>
  <si>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</si>
  <si>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</si>
  <si>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</si>
  <si>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</si>
  <si>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</si>
  <si>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</si>
  <si>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</si>
  <si>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</si>
  <si>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</si>
  <si>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</si>
  <si>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</si>
  <si>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</si>
  <si>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</si>
  <si>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</si>
  <si>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</si>
  <si>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</si>
  <si>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</si>
  <si>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</si>
  <si>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</si>
  <si>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</si>
  <si>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</si>
  <si>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</si>
  <si>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</si>
  <si>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</si>
  <si>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</si>
  <si>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</si>
  <si>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</si>
  <si>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</si>
  <si>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</si>
  <si>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</si>
  <si>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</si>
  <si>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</si>
  <si>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</si>
  <si>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</si>
  <si>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</si>
  <si>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</si>
  <si>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</si>
  <si>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</si>
  <si>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</si>
  <si>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</si>
  <si>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</si>
  <si>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</si>
  <si>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</si>
  <si>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</si>
  <si>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</si>
  <si>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</si>
  <si>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</si>
  <si>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</si>
  <si>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</si>
  <si>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</si>
  <si>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</si>
  <si>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</si>
  <si>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</si>
  <si>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</si>
  <si>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</si>
  <si>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</si>
  <si>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</si>
  <si>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</si>
  <si>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</si>
  <si>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</si>
  <si>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</si>
  <si>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</si>
  <si>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</si>
  <si>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</si>
  <si>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</si>
  <si>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</si>
  <si>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</si>
  <si>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</si>
  <si>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</si>
  <si>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</si>
  <si>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</si>
  <si>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</si>
  <si>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</si>
  <si>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</si>
  <si>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</si>
  <si>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</si>
  <si>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</si>
  <si>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</si>
  <si>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</si>
  <si>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</si>
  <si>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</si>
  <si>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</si>
  <si>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</si>
  <si>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</si>
  <si>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</si>
  <si>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</si>
  <si>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</si>
  <si>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</si>
  <si>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</si>
  <si>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</si>
  <si>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</si>
  <si>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</si>
  <si>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</si>
  <si>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</si>
  <si>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</si>
  <si>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</si>
  <si>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</si>
  <si>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</si>
  <si>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</si>
  <si>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</si>
  <si>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</si>
  <si>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</si>
  <si>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</si>
  <si>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</si>
  <si>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</si>
  <si>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</si>
  <si>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</si>
  <si>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</si>
  <si>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</si>
  <si>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</si>
  <si>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</si>
  <si>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</si>
  <si>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</si>
  <si>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</si>
  <si>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</si>
  <si>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</si>
  <si>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</si>
  <si>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</si>
  <si>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</si>
  <si>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</si>
  <si>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</si>
  <si>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</si>
  <si>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</si>
  <si>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</si>
  <si>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</si>
  <si>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</si>
  <si>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</si>
  <si>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</si>
  <si>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</si>
  <si>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</si>
  <si>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</si>
  <si>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</si>
  <si>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</si>
  <si>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</si>
  <si>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</si>
  <si>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</si>
  <si>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</si>
  <si>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</si>
  <si>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</si>
  <si>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</si>
  <si>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</si>
  <si>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</si>
  <si>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</si>
  <si>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</si>
  <si>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</si>
  <si>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</si>
  <si>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</si>
  <si>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</si>
  <si>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</si>
  <si>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</si>
  <si>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</si>
  <si>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</si>
  <si>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</si>
  <si>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</si>
  <si>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</si>
  <si>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</si>
  <si>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</si>
  <si>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</si>
  <si>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</si>
  <si>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</si>
  <si>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</si>
  <si>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</si>
  <si>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</si>
  <si>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</si>
  <si>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</si>
  <si>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</si>
  <si>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</si>
  <si>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</si>
  <si>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</si>
  <si>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</si>
  <si>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</si>
  <si>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</si>
  <si>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</si>
  <si>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</si>
  <si>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</si>
  <si>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</si>
  <si>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</si>
  <si>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</si>
  <si>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</si>
  <si>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</si>
  <si>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</si>
  <si>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</si>
  <si>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</si>
  <si>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</si>
  <si>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</si>
  <si>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</si>
  <si>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</si>
  <si>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</si>
  <si>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</si>
  <si>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</si>
  <si>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</si>
  <si>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</si>
  <si>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</si>
  <si>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</si>
  <si>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</si>
  <si>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</si>
  <si>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</si>
  <si>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</si>
  <si>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</si>
  <si>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</si>
  <si>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</si>
  <si>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</si>
  <si>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</si>
  <si>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</si>
  <si>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</si>
  <si>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</si>
  <si>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</si>
  <si>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</si>
  <si>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</si>
  <si>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</si>
  <si>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</si>
  <si>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</si>
  <si>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</si>
  <si>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</si>
  <si>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</si>
  <si>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</si>
  <si>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</si>
  <si>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</si>
  <si>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</si>
  <si>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</si>
  <si>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</si>
  <si>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</si>
  <si>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</si>
  <si>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</si>
  <si>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</si>
  <si>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</si>
  <si>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</si>
  <si>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</si>
  <si>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</si>
  <si>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</si>
  <si>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</si>
  <si>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</si>
  <si>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</si>
  <si>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</si>
  <si>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</si>
  <si>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</si>
  <si>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</si>
  <si>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</si>
  <si>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</si>
  <si>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</si>
  <si>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</si>
  <si>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</si>
  <si>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</si>
  <si>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</si>
  <si>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</si>
  <si>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</si>
  <si>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</si>
  <si>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</si>
  <si>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</si>
  <si>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</si>
  <si>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</si>
  <si>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</si>
  <si>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</si>
  <si>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</si>
  <si>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</si>
  <si>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</si>
  <si>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</si>
  <si>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</si>
  <si>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</si>
  <si>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</si>
  <si>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</si>
  <si>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</si>
  <si>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</si>
  <si>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</si>
  <si>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</si>
  <si>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</si>
  <si>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</si>
  <si>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</si>
  <si>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</si>
  <si>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</si>
  <si>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</si>
  <si>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</si>
  <si>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</si>
  <si>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</si>
  <si>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</si>
  <si>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</si>
  <si>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</si>
  <si>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</si>
  <si>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</si>
  <si>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</si>
  <si>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</si>
  <si>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</si>
  <si>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</si>
  <si>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</si>
  <si>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</si>
  <si>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</si>
  <si>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</si>
  <si>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</si>
  <si>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</si>
  <si>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</si>
  <si>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</si>
  <si>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</si>
  <si>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</si>
  <si>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</si>
  <si>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</si>
  <si>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</si>
  <si>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</si>
  <si>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</si>
  <si>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</si>
  <si>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</si>
  <si>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</si>
  <si>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</si>
  <si>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</si>
  <si>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</si>
  <si>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</si>
  <si>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</si>
  <si>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</si>
  <si>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</si>
  <si>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</si>
  <si>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</si>
  <si>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</si>
  <si>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</si>
  <si>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</si>
  <si>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</si>
  <si>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</si>
  <si>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</si>
  <si>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</si>
  <si>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</si>
  <si>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</si>
  <si>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</si>
  <si>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</si>
  <si>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</si>
  <si>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</si>
  <si>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</si>
  <si>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</si>
  <si>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</si>
  <si>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</si>
  <si>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</si>
  <si>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</si>
  <si>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</si>
  <si>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</si>
  <si>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</si>
  <si>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</si>
  <si>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</si>
  <si>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</si>
  <si>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</si>
  <si>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</si>
  <si>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</si>
  <si>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</si>
  <si>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</si>
  <si>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</si>
  <si>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</si>
  <si>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</si>
  <si>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</si>
  <si>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</si>
  <si>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</si>
  <si>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</si>
  <si>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</si>
  <si>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</si>
  <si>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</si>
  <si>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</si>
  <si>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</si>
  <si>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</si>
  <si>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</si>
  <si>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</si>
  <si>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</si>
  <si>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</si>
  <si>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</si>
  <si>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</si>
  <si>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</si>
  <si>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</si>
  <si>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</si>
  <si>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</si>
  <si>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</si>
  <si>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</si>
  <si>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</si>
  <si>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</si>
  <si>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</si>
  <si>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</si>
  <si>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</si>
  <si>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</si>
  <si>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</si>
  <si>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</si>
  <si>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</si>
  <si>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</si>
  <si>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</si>
  <si>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</si>
  <si>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</si>
  <si>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</si>
  <si>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</si>
  <si>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</si>
  <si>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</si>
  <si>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</si>
  <si>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</si>
  <si>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</si>
  <si>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</si>
  <si>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</si>
  <si>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</si>
  <si>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</si>
  <si>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</si>
  <si>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</si>
  <si>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</si>
  <si>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</si>
  <si>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</si>
  <si>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</si>
  <si>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</si>
  <si>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</si>
  <si>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</si>
  <si>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</si>
  <si>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</si>
  <si>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</si>
  <si>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</si>
  <si>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</si>
  <si>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</si>
  <si>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</si>
  <si>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</si>
  <si>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</si>
  <si>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</si>
  <si>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</si>
  <si>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</si>
  <si>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</si>
  <si>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</si>
  <si>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</si>
  <si>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</si>
  <si>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</si>
  <si>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</si>
  <si>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</si>
  <si>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</si>
  <si>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</si>
  <si>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</si>
  <si>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</si>
  <si>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</si>
  <si>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</si>
  <si>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</si>
  <si>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</si>
  <si>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</si>
  <si>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</si>
  <si>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</si>
  <si>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</si>
  <si>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</si>
  <si>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</si>
  <si>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</si>
  <si>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</si>
  <si>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</si>
  <si>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</si>
  <si>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</si>
  <si>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</si>
  <si>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</si>
  <si>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</si>
  <si>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</si>
  <si>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</si>
  <si>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</si>
  <si>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</si>
  <si>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</si>
  <si>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</si>
  <si>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</si>
  <si>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</si>
  <si>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</si>
  <si>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</si>
  <si>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</si>
  <si>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</si>
  <si>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</si>
  <si>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</si>
  <si>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</si>
  <si>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</si>
  <si>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</si>
  <si>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</si>
  <si>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</si>
  <si>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</si>
  <si>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</si>
  <si>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</si>
  <si>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</si>
  <si>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</si>
  <si>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</si>
  <si>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</si>
  <si>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</si>
  <si>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</si>
  <si>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</si>
  <si>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</si>
  <si>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</si>
  <si>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</si>
  <si>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</si>
  <si>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</si>
  <si>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</si>
  <si>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</si>
  <si>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</si>
  <si>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</si>
  <si>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</si>
  <si>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</si>
  <si>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</si>
  <si>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</si>
  <si>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</si>
  <si>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</si>
  <si>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</si>
  <si>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</si>
  <si>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</si>
  <si>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</si>
  <si>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</si>
  <si>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</si>
  <si>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</si>
  <si>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</si>
  <si>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</si>
  <si>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</si>
  <si>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</si>
  <si>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</si>
  <si>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</si>
  <si>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</si>
  <si>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</si>
  <si>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</si>
  <si>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</si>
  <si>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</si>
  <si>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</si>
  <si>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</si>
  <si>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</si>
  <si>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</si>
  <si>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</si>
  <si>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</si>
  <si>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</si>
  <si>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</si>
  <si>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</si>
  <si>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</si>
  <si>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</si>
  <si>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</si>
  <si>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</si>
  <si>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</si>
  <si>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</si>
  <si>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</si>
  <si>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</si>
  <si>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</si>
  <si>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</si>
  <si>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</si>
  <si>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</si>
  <si>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</si>
  <si>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</si>
  <si>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</si>
  <si>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</si>
  <si>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</si>
  <si>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</si>
  <si>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</si>
  <si>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</si>
  <si>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</si>
  <si>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</si>
  <si>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</si>
  <si>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</si>
  <si>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</si>
  <si>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</si>
  <si>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</si>
  <si>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</si>
  <si>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</si>
  <si>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</si>
  <si>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</si>
  <si>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</si>
  <si>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</si>
  <si>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</si>
  <si>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</si>
  <si>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</si>
  <si>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</si>
  <si>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</si>
  <si>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</si>
  <si>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</si>
  <si>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</si>
  <si>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</si>
  <si>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</si>
  <si>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</si>
  <si>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</si>
  <si>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</si>
  <si>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</si>
  <si>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</si>
  <si>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</si>
  <si>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</si>
  <si>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</si>
  <si>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</si>
  <si>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</si>
  <si>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</si>
  <si>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</si>
  <si>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</si>
  <si>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</si>
  <si>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</si>
  <si>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</si>
  <si>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</si>
  <si>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</si>
  <si>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</si>
  <si>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</si>
  <si>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</si>
  <si>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</si>
  <si>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</si>
  <si>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</si>
  <si>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</si>
  <si>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</si>
  <si>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</si>
  <si>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</si>
  <si>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</si>
  <si>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</si>
  <si>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</si>
  <si>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</si>
  <si>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</si>
  <si>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</si>
  <si>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</si>
  <si>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</si>
  <si>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</si>
  <si>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</si>
  <si>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</si>
  <si>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</si>
  <si>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</si>
  <si>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</si>
  <si>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</si>
  <si>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</si>
  <si>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</si>
  <si>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</si>
  <si>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</si>
  <si>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</si>
  <si>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</si>
  <si>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</si>
  <si>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</si>
  <si>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</si>
  <si>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</si>
  <si>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</si>
  <si>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</si>
  <si>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</si>
  <si>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</si>
  <si>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</si>
  <si>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</si>
  <si>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</si>
  <si>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</si>
  <si>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</si>
  <si>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</si>
  <si>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</si>
  <si>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</si>
  <si>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</si>
  <si>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</si>
  <si>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</si>
  <si>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</si>
  <si>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</si>
  <si>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</si>
  <si>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</si>
  <si>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</si>
  <si>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</si>
  <si>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</si>
  <si>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</si>
  <si>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</si>
  <si>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</si>
  <si>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</si>
  <si>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</si>
  <si>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</si>
  <si>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</si>
  <si>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</si>
  <si>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</si>
  <si>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</si>
  <si>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</si>
  <si>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</si>
  <si>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</si>
  <si>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</si>
  <si>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</si>
  <si>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</si>
  <si>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</si>
  <si>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</si>
  <si>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</si>
  <si>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</si>
  <si>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</si>
  <si>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</si>
  <si>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</si>
  <si>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</si>
  <si>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</si>
  <si>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</si>
  <si>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</si>
  <si>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</si>
  <si>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</si>
  <si>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</si>
  <si>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</si>
  <si>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</si>
  <si>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</si>
  <si>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</si>
  <si>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</si>
  <si>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</si>
  <si>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</si>
  <si>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</si>
  <si>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</si>
  <si>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</si>
  <si>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</si>
  <si>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</si>
  <si>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</si>
  <si>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</si>
  <si>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</si>
  <si>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</si>
  <si>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</si>
  <si>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</si>
  <si>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</si>
  <si>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</si>
  <si>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</si>
  <si>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</si>
  <si>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</si>
  <si>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</si>
  <si>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</si>
  <si>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</si>
  <si>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</si>
  <si>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</si>
  <si>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</si>
  <si>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</si>
  <si>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</si>
  <si>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</si>
  <si>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</si>
  <si>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</si>
  <si>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</si>
  <si>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</si>
  <si>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</si>
  <si>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</si>
  <si>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</si>
  <si>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</si>
  <si>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</si>
  <si>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</si>
  <si>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</si>
  <si>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</si>
  <si>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</si>
  <si>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</si>
  <si>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</si>
  <si>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</si>
  <si>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</si>
  <si>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</si>
  <si>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</si>
  <si>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</si>
  <si>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</si>
  <si>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</si>
  <si>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</si>
  <si>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</si>
  <si>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</si>
  <si>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</si>
  <si>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</si>
  <si>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</si>
  <si>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</si>
  <si>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</si>
  <si>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</si>
  <si>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</si>
  <si>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</si>
  <si>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</si>
  <si>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</si>
  <si>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</si>
  <si>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</si>
  <si>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</si>
  <si>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</si>
  <si>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</si>
  <si>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</si>
  <si>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</si>
  <si>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</si>
  <si>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</si>
  <si>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</si>
  <si>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</si>
  <si>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</si>
  <si>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</si>
  <si>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</si>
  <si>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</si>
  <si>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</si>
  <si>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</si>
  <si>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</si>
  <si>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</si>
  <si>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</si>
  <si>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</si>
  <si>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</si>
  <si>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</si>
  <si>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</si>
  <si>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</si>
  <si>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</si>
  <si>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</si>
  <si>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</si>
  <si>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</si>
  <si>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</si>
  <si>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</si>
  <si>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</si>
  <si>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</si>
  <si>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</si>
  <si>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</si>
  <si>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</si>
  <si>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</si>
  <si>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</si>
  <si>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</si>
  <si>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</si>
  <si>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</si>
  <si>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</si>
  <si>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</si>
  <si>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</si>
  <si>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</si>
  <si>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</si>
  <si>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</si>
  <si>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</si>
  <si>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</si>
  <si>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</si>
  <si>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</si>
  <si>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</si>
  <si>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</si>
  <si>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</si>
  <si>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</si>
  <si>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</si>
  <si>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</si>
  <si>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</si>
  <si>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</si>
  <si>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</si>
  <si>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</si>
  <si>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</si>
  <si>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</si>
  <si>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</si>
  <si>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</si>
  <si>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</si>
  <si>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</si>
  <si>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</si>
  <si>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</si>
  <si>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</si>
  <si>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</si>
  <si>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</si>
  <si>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</si>
  <si>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</si>
  <si>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</si>
  <si>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</si>
  <si>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</si>
  <si>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</si>
  <si>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</si>
  <si>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</si>
  <si>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</si>
  <si>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</si>
  <si>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</si>
  <si>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</si>
  <si>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</si>
  <si>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</si>
  <si>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</si>
  <si>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</si>
  <si>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</si>
  <si>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</si>
  <si>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</si>
  <si>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</si>
  <si>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</si>
  <si>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</si>
  <si>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</si>
  <si>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</si>
  <si>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</si>
  <si>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</si>
  <si>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</si>
  <si>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</si>
  <si>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</si>
  <si>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</si>
  <si>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</si>
  <si>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</si>
  <si>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</si>
  <si>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</si>
  <si>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</si>
  <si>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</si>
  <si>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</si>
  <si>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</si>
  <si>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</si>
  <si>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</si>
  <si>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</si>
  <si>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</si>
  <si>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</si>
  <si>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</si>
  <si>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</si>
  <si>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</si>
  <si>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</si>
  <si>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</si>
  <si>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</si>
  <si>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</si>
  <si>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</si>
  <si>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</si>
  <si>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</si>
  <si>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</si>
  <si>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</si>
  <si>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</si>
  <si>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</si>
  <si>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</si>
  <si>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</si>
  <si>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</si>
  <si>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</si>
  <si>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</si>
  <si>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</si>
  <si>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</si>
  <si>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</si>
  <si>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</si>
  <si>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</si>
  <si>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</si>
  <si>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</si>
  <si>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</si>
  <si>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</si>
  <si>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</si>
  <si>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</si>
  <si>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</si>
  <si>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</si>
  <si>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</si>
  <si>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</si>
  <si>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</si>
  <si>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</si>
  <si>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</si>
  <si>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</si>
  <si>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</si>
  <si>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</si>
  <si>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</si>
  <si>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</si>
  <si>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</si>
  <si>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</si>
  <si>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</si>
  <si>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</si>
  <si>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</si>
  <si>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</si>
  <si>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</si>
  <si>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</si>
  <si>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</si>
  <si>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</si>
  <si>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</si>
  <si>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</si>
  <si>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</si>
  <si>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</si>
  <si>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</si>
  <si>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</si>
  <si>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</si>
  <si>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</si>
  <si>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</si>
  <si>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</si>
  <si>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</si>
  <si>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</si>
  <si>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</si>
  <si>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</si>
  <si>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</si>
  <si>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</si>
  <si>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</si>
  <si>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</si>
  <si>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</si>
  <si>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</si>
  <si>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</si>
  <si>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</si>
  <si>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</si>
  <si>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</si>
  <si>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</si>
  <si>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</si>
  <si>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</si>
  <si>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</si>
  <si>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</si>
  <si>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</si>
  <si>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</si>
  <si>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</si>
  <si>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</si>
  <si>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</si>
  <si>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</si>
  <si>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</si>
  <si>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</si>
  <si>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</si>
  <si>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</si>
  <si>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</si>
  <si>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</si>
  <si>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</si>
  <si>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</si>
  <si>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</si>
  <si>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</si>
  <si>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</si>
  <si>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</si>
  <si>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</si>
  <si>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</si>
  <si>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</si>
  <si>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</si>
  <si>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</si>
  <si>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</si>
  <si>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</si>
  <si>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</si>
  <si>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</si>
  <si>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</si>
  <si>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</si>
  <si>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</si>
  <si>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</si>
  <si>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</si>
  <si>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</si>
  <si>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</si>
  <si>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</si>
  <si>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</si>
  <si>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</si>
  <si>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</si>
  <si>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</si>
  <si>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</si>
  <si>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</si>
  <si>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</si>
  <si>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</si>
  <si>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</si>
  <si>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</si>
  <si>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</si>
  <si>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</si>
  <si>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</si>
  <si>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</si>
  <si>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</si>
  <si>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</si>
  <si>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</si>
  <si>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</si>
  <si>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</si>
  <si>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</si>
  <si>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</si>
  <si>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</si>
  <si>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</si>
  <si>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</si>
  <si>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</si>
  <si>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</si>
  <si>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</si>
  <si>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</si>
  <si>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</si>
  <si>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</si>
  <si>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</si>
  <si>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</si>
  <si>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</si>
  <si>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</si>
  <si>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</si>
  <si>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</si>
  <si>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</si>
  <si>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</si>
  <si>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</si>
  <si>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</si>
  <si>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</si>
  <si>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</si>
  <si>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</si>
  <si>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</si>
  <si>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</si>
  <si>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</si>
  <si>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</si>
  <si>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</si>
  <si>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</si>
  <si>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</si>
  <si>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</si>
  <si>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</si>
  <si>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</si>
  <si>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</si>
  <si>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</si>
  <si>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</si>
  <si>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</si>
  <si>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</si>
  <si>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</si>
  <si>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</si>
  <si>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</si>
  <si>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</si>
  <si>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</si>
  <si>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</si>
  <si>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</si>
  <si>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</si>
  <si>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</si>
  <si>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</si>
  <si>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</si>
  <si>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</si>
  <si>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</si>
  <si>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</si>
  <si>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</si>
  <si>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</si>
  <si>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</si>
  <si>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</si>
  <si>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</si>
  <si>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</si>
  <si>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</si>
  <si>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</si>
  <si>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</si>
  <si>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</si>
  <si>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</si>
  <si>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</si>
  <si>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</si>
  <si>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</si>
  <si>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</si>
  <si>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</si>
  <si>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</si>
  <si>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</si>
  <si>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</si>
  <si>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</si>
  <si>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</si>
  <si>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</si>
  <si>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</si>
  <si>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</si>
  <si>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</si>
  <si>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</si>
  <si>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</si>
  <si>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</si>
  <si>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</si>
  <si>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</si>
  <si>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</si>
  <si>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</si>
  <si>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</si>
  <si>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</si>
  <si>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</si>
  <si>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</si>
  <si>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</si>
  <si>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</si>
  <si>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</si>
  <si>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</si>
  <si>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</si>
  <si>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</si>
  <si>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</si>
  <si>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</si>
  <si>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</si>
  <si>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</si>
  <si>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</si>
  <si>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</si>
  <si>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</si>
  <si>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</si>
  <si>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</si>
  <si>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</si>
  <si>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</si>
  <si>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</si>
  <si>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</si>
  <si>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</si>
  <si>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</si>
  <si>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</si>
  <si>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</si>
  <si>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</si>
  <si>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</si>
  <si>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</si>
  <si>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</si>
  <si>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</si>
  <si>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</si>
  <si>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</si>
  <si>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</si>
  <si>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</si>
  <si>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</si>
  <si>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</si>
  <si>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</si>
  <si>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</si>
  <si>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</si>
  <si>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</si>
  <si>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</si>
  <si>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</si>
  <si>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</si>
  <si>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</si>
  <si>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</si>
  <si>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</si>
  <si>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</si>
  <si>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</si>
  <si>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</si>
  <si>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</si>
  <si>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</si>
  <si>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</si>
  <si>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</si>
  <si>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</si>
  <si>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</si>
  <si>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</si>
  <si>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</si>
  <si>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</si>
  <si>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</si>
  <si>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</si>
  <si>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</si>
  <si>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</si>
  <si>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</si>
  <si>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</si>
  <si>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</si>
  <si>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</si>
  <si>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</si>
  <si>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</si>
  <si>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</si>
  <si>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</si>
  <si>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</si>
  <si>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</si>
  <si>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</si>
  <si>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</si>
  <si>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</si>
  <si>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</si>
  <si>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</si>
  <si>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</si>
  <si>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</si>
  <si>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</si>
  <si>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</si>
  <si>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</si>
  <si>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</si>
  <si>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</si>
  <si>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</si>
  <si>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</si>
  <si>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</si>
  <si>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</si>
  <si>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</si>
  <si>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</si>
  <si>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</si>
  <si>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</si>
  <si>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</si>
  <si>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</si>
  <si>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</si>
  <si>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</si>
  <si>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</si>
  <si>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</si>
  <si>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</si>
  <si>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</si>
  <si>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</si>
  <si>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</si>
  <si>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</si>
  <si>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</si>
  <si>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</si>
  <si>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</si>
  <si>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</si>
  <si>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</si>
  <si>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</si>
  <si>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</si>
  <si>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</si>
  <si>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</si>
  <si>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</si>
  <si>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</si>
  <si>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</si>
  <si>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</si>
  <si>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</si>
  <si>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</si>
  <si>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</si>
  <si>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</si>
  <si>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</si>
  <si>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</si>
  <si>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</si>
  <si>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</si>
  <si>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</si>
  <si>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</si>
  <si>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</si>
  <si>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</si>
  <si>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</si>
  <si>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</si>
  <si>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</si>
  <si>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</si>
  <si>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</si>
  <si>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</si>
  <si>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</si>
  <si>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</si>
  <si>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</si>
  <si>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</si>
  <si>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</si>
  <si>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</si>
  <si>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</si>
  <si>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</si>
  <si>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</si>
  <si>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</si>
  <si>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</si>
  <si>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</si>
  <si>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</si>
  <si>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</si>
  <si>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</si>
  <si>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</si>
  <si>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</si>
  <si>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</si>
  <si>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</si>
  <si>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</si>
  <si>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</si>
  <si>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</si>
  <si>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</si>
  <si>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</si>
  <si>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</si>
  <si>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</si>
  <si>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</si>
  <si>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</si>
  <si>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</si>
  <si>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</si>
  <si>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</si>
  <si>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</si>
  <si>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</si>
  <si>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</si>
  <si>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</si>
  <si>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</si>
  <si>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</si>
  <si>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</si>
  <si>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</si>
  <si>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</si>
  <si>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</si>
  <si>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</si>
  <si>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</si>
  <si>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</si>
  <si>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</si>
  <si>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</si>
  <si>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</si>
  <si>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</si>
  <si>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</si>
  <si>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</si>
  <si>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</si>
  <si>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</si>
  <si>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</si>
  <si>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</si>
  <si>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</si>
  <si>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</si>
  <si>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</si>
  <si>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</si>
  <si>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</si>
  <si>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</si>
  <si>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</si>
  <si>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</si>
  <si>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</si>
  <si>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</si>
  <si>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</si>
  <si>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</si>
  <si>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</si>
  <si>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</si>
  <si>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</si>
  <si>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</si>
  <si>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</si>
  <si>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</si>
  <si>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</si>
  <si>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</si>
  <si>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</si>
  <si>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</si>
  <si>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</si>
  <si>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</si>
  <si>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</si>
  <si>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</si>
  <si>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</si>
  <si>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</si>
  <si>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</si>
  <si>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</si>
  <si>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</si>
  <si>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</si>
  <si>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</si>
  <si>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</si>
  <si>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</si>
  <si>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</si>
  <si>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</si>
  <si>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</si>
  <si>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</si>
  <si>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</si>
  <si>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</si>
  <si>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</si>
  <si>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</si>
  <si>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</si>
  <si>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</si>
  <si>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</si>
  <si>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</si>
  <si>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</si>
  <si>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</si>
  <si>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</si>
  <si>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</si>
  <si>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</si>
  <si>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</si>
  <si>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</si>
  <si>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</si>
  <si>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</si>
  <si>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</si>
  <si>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</si>
  <si>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</si>
  <si>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</si>
  <si>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</si>
  <si>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</si>
  <si>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</si>
  <si>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</si>
  <si>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</si>
  <si>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</si>
  <si>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</si>
  <si>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</si>
  <si>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</si>
  <si>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</si>
  <si>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</si>
  <si>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</si>
  <si>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</si>
  <si>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</si>
  <si>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</si>
  <si>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</si>
  <si>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</si>
  <si>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</si>
  <si>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</si>
  <si>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</si>
  <si>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</si>
  <si>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</si>
  <si>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</si>
  <si>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</si>
  <si>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</si>
  <si>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</si>
  <si>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</si>
  <si>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</si>
  <si>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</si>
  <si>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</si>
  <si>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</si>
  <si>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</si>
  <si>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</si>
  <si>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</si>
  <si>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</si>
  <si>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</si>
  <si>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</si>
  <si>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</si>
  <si>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</si>
  <si>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</si>
  <si>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</si>
  <si>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</si>
  <si>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</si>
  <si>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</si>
  <si>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</si>
  <si>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</si>
  <si>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</si>
  <si>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</si>
  <si>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</si>
  <si>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</si>
  <si>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</si>
  <si>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</si>
  <si>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</si>
  <si>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</si>
  <si>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</si>
  <si>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</si>
  <si>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</si>
  <si>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</si>
  <si>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</si>
  <si>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</si>
  <si>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</si>
  <si>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</si>
  <si>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</si>
  <si>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</si>
  <si>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</si>
  <si>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</si>
  <si>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</si>
  <si>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</si>
  <si>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</si>
  <si>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</si>
  <si>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</si>
  <si>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</si>
  <si>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</si>
  <si>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</si>
  <si>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</si>
  <si>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</si>
  <si>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</si>
  <si>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</si>
  <si>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</si>
  <si>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</si>
  <si>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</si>
  <si>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</si>
  <si>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</si>
  <si>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</si>
  <si>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</si>
  <si>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</si>
  <si>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</si>
  <si>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</si>
  <si>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</si>
  <si>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</si>
  <si>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</si>
  <si>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</si>
  <si>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</si>
  <si>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</si>
  <si>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</si>
  <si>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</si>
  <si>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</si>
  <si>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</si>
  <si>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</si>
  <si>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</si>
  <si>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</si>
  <si>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</si>
  <si>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</si>
  <si>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</si>
  <si>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</si>
  <si>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</si>
  <si>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</si>
  <si>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</si>
  <si>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</si>
  <si>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</si>
  <si>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</si>
  <si>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</si>
  <si>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</si>
  <si>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</si>
  <si>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</si>
  <si>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</si>
  <si>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</si>
  <si>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</si>
  <si>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</si>
  <si>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</si>
  <si>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</si>
  <si>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</si>
  <si>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</si>
  <si>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</si>
  <si>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</si>
  <si>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</si>
  <si>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</si>
  <si>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</si>
  <si>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</si>
  <si>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</si>
  <si>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</si>
  <si>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</si>
  <si>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</si>
  <si>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</si>
  <si>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</si>
  <si>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</si>
  <si>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</si>
  <si>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</si>
  <si>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</si>
  <si>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</si>
  <si>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</si>
  <si>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</si>
  <si>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</si>
  <si>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</si>
  <si>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</si>
  <si>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</si>
  <si>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</si>
  <si>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</si>
  <si>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</si>
  <si>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</si>
  <si>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</si>
  <si>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</si>
  <si>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</si>
  <si>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</si>
  <si>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</si>
  <si>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</si>
  <si>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</si>
  <si>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</si>
  <si>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</si>
  <si>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</si>
  <si>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</si>
  <si>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</si>
  <si>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</si>
  <si>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</si>
  <si>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</si>
  <si>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</si>
  <si>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</si>
  <si>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</si>
  <si>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</si>
  <si>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</si>
  <si>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</si>
  <si>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</si>
  <si>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</si>
  <si>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</si>
  <si>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</si>
  <si>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</si>
  <si>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</si>
  <si>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</si>
  <si>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</si>
  <si>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</si>
  <si>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</si>
  <si>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</si>
  <si>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</si>
  <si>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</si>
  <si>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</si>
  <si>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</si>
  <si>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</si>
  <si>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</si>
  <si>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</si>
  <si>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</si>
  <si>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</si>
  <si>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</si>
  <si>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</si>
  <si>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</si>
  <si>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</si>
  <si>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</si>
  <si>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</si>
  <si>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</si>
  <si>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</si>
  <si>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</si>
  <si>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</si>
  <si>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</si>
  <si>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</si>
  <si>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</si>
  <si>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</si>
  <si>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</si>
  <si>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</si>
  <si>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</si>
  <si>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</si>
  <si>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</si>
  <si>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</si>
  <si>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</si>
  <si>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</si>
  <si>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</si>
  <si>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</si>
  <si>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</si>
  <si>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</si>
  <si>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</si>
  <si>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</si>
  <si>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</si>
  <si>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</si>
  <si>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</si>
  <si>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</si>
  <si>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</si>
  <si>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</si>
  <si>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</si>
  <si>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</si>
  <si>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</si>
  <si>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</si>
  <si>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</si>
  <si>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</si>
  <si>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</si>
  <si>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</si>
  <si>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</si>
  <si>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</si>
  <si>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</si>
  <si>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</si>
  <si>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</si>
  <si>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</si>
  <si>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</si>
  <si>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</si>
  <si>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</si>
  <si>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</si>
  <si>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</si>
  <si>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</si>
  <si>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</si>
  <si>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</si>
  <si>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</si>
  <si>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</si>
  <si>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</si>
  <si>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</si>
  <si>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</si>
  <si>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</si>
  <si>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</si>
  <si>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</si>
  <si>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</si>
  <si>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</si>
  <si>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</si>
  <si>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</si>
  <si>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</si>
  <si>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</si>
  <si>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</si>
  <si>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</si>
  <si>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</si>
  <si>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</si>
  <si>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</si>
  <si>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</si>
  <si>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</si>
  <si>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</si>
  <si>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</si>
  <si>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</si>
  <si>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</si>
  <si>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</si>
  <si>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</si>
  <si>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</si>
  <si>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</si>
  <si>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</si>
  <si>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</si>
  <si>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</si>
  <si>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</si>
  <si>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</si>
  <si>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</si>
  <si>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</si>
  <si>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</si>
  <si>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</si>
  <si>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</si>
  <si>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</si>
  <si>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</si>
  <si>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</si>
  <si>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</si>
  <si>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</si>
  <si>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</si>
  <si>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</si>
  <si>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</si>
  <si>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</si>
  <si>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</si>
  <si>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</si>
  <si>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</si>
  <si>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</si>
  <si>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</si>
  <si>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</si>
  <si>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</si>
  <si>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</si>
  <si>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</si>
  <si>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</si>
  <si>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</si>
  <si>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</si>
  <si>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</si>
  <si>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</si>
  <si>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</si>
  <si>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</si>
  <si>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</si>
  <si>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</si>
  <si>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</si>
  <si>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</si>
  <si>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</si>
  <si>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</si>
  <si>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</si>
  <si>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</si>
  <si>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</si>
  <si>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</si>
  <si>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</si>
  <si>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</si>
  <si>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</si>
  <si>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</si>
  <si>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</si>
  <si>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</si>
  <si>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</si>
  <si>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</si>
  <si>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</si>
  <si>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</si>
  <si>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</si>
  <si>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</si>
  <si>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</si>
  <si>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</si>
  <si>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</si>
  <si>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</si>
  <si>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</si>
  <si>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</si>
  <si>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</si>
  <si>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</si>
  <si>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</si>
  <si>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</si>
  <si>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</si>
  <si>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</si>
  <si>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</si>
  <si>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</si>
  <si>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</si>
  <si>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</si>
  <si>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</si>
  <si>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</si>
  <si>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</si>
  <si>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</si>
  <si>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</si>
  <si>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</si>
  <si>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</si>
  <si>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</si>
  <si>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</si>
  <si>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</si>
  <si>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</si>
  <si>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</si>
  <si>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</si>
  <si>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</si>
  <si>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</si>
  <si>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</si>
  <si>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</si>
  <si>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</si>
  <si>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</si>
  <si>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</si>
  <si>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</si>
  <si>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</si>
  <si>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</si>
  <si>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</si>
  <si>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</si>
  <si>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</si>
  <si>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</si>
  <si>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</si>
  <si>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</si>
  <si>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</si>
  <si>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</si>
  <si>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</si>
  <si>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</si>
  <si>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</si>
  <si>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</si>
  <si>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</si>
  <si>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</si>
  <si>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</si>
  <si>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</si>
  <si>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</si>
  <si>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</si>
  <si>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</si>
  <si>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</si>
  <si>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</si>
  <si>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</si>
  <si>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</si>
  <si>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</si>
  <si>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</si>
  <si>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</si>
  <si>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</si>
  <si>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</si>
  <si>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</si>
  <si>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</si>
  <si>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</si>
  <si>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</si>
  <si>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</si>
  <si>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</si>
  <si>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</si>
  <si>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</si>
  <si>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</si>
  <si>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</si>
  <si>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</si>
  <si>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</si>
  <si>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</si>
  <si>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</si>
  <si>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</si>
  <si>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</si>
  <si>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</si>
  <si>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</si>
  <si>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</si>
  <si>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</si>
  <si>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</si>
  <si>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</si>
  <si>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</si>
  <si>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</si>
  <si>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</si>
  <si>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</si>
  <si>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</si>
  <si>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</si>
  <si>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</si>
  <si>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</si>
  <si>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</si>
  <si>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</si>
  <si>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</si>
  <si>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</si>
  <si>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</si>
  <si>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</si>
  <si>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</si>
  <si>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</si>
  <si>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</si>
  <si>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</si>
  <si>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</si>
  <si>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</si>
  <si>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</si>
  <si>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</si>
  <si>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</si>
  <si>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</si>
  <si>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</si>
  <si>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</si>
  <si>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</si>
  <si>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</si>
  <si>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</si>
  <si>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</si>
  <si>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</si>
  <si>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</si>
  <si>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</si>
  <si>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</si>
  <si>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</si>
  <si>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</si>
  <si>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</si>
  <si>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</si>
  <si>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</si>
  <si>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</si>
  <si>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</si>
  <si>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</si>
  <si>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</si>
  <si>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</si>
  <si>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</si>
  <si>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</si>
  <si>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</si>
  <si>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</si>
  <si>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</si>
  <si>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</si>
  <si>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</si>
  <si>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</si>
  <si>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</si>
  <si>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</si>
  <si>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</si>
  <si>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</si>
  <si>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</si>
  <si>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</si>
  <si>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</si>
  <si>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</si>
  <si>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</si>
  <si>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</si>
  <si>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</si>
  <si>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</si>
  <si>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</si>
  <si>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</si>
  <si>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</si>
  <si>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</si>
  <si>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</si>
  <si>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</si>
  <si>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</si>
  <si>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</si>
  <si>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</si>
  <si>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</si>
  <si>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</si>
  <si>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</si>
  <si>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</si>
  <si>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</si>
  <si>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</si>
  <si>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</si>
  <si>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</si>
  <si>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</si>
  <si>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</si>
  <si>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</si>
  <si>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</si>
  <si>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</si>
  <si>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</si>
  <si>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</si>
  <si>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</si>
  <si>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</si>
  <si>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</si>
  <si>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</si>
  <si>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</si>
  <si>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</si>
  <si>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</si>
  <si>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</si>
  <si>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</si>
  <si>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</si>
  <si>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</si>
  <si>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</si>
  <si>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</si>
  <si>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</si>
  <si>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</si>
  <si>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</si>
  <si>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</si>
  <si>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</si>
  <si>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</si>
  <si>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</si>
  <si>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</si>
  <si>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</si>
  <si>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</si>
  <si>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</si>
  <si>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</si>
  <si>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</si>
  <si>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</si>
  <si>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</si>
  <si>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</si>
  <si>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</si>
  <si>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</si>
  <si>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</si>
  <si>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</si>
  <si>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</si>
  <si>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</si>
  <si>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</si>
  <si>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</si>
  <si>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</si>
  <si>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</si>
  <si>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</si>
  <si>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</si>
  <si>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</si>
  <si>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</si>
  <si>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</si>
  <si>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</si>
  <si>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</si>
  <si>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</si>
  <si>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</si>
  <si>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</si>
  <si>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</si>
  <si>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</si>
  <si>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</si>
  <si>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</si>
  <si>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</si>
  <si>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</si>
  <si>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</si>
  <si>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</si>
  <si>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</si>
  <si>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</si>
  <si>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</si>
  <si>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</si>
  <si>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</si>
  <si>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</si>
  <si>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</si>
  <si>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</si>
  <si>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</si>
  <si>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</si>
  <si>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</si>
  <si>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</si>
  <si>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</si>
  <si>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</si>
  <si>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</si>
  <si>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</si>
  <si>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</si>
  <si>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</si>
  <si>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</si>
  <si>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</si>
  <si>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</si>
  <si>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</si>
  <si>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</si>
  <si>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</si>
  <si>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</si>
  <si>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</si>
  <si>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</si>
  <si>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</si>
  <si>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</si>
  <si>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</si>
  <si>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</si>
  <si>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</si>
  <si>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</si>
  <si>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</si>
  <si>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</si>
  <si>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</si>
  <si>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</si>
  <si>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</si>
  <si>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</si>
  <si>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</si>
  <si>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</si>
  <si>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</si>
  <si>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</si>
  <si>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</si>
  <si>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</si>
  <si>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</si>
  <si>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</si>
  <si>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</si>
  <si>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</si>
  <si>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</si>
  <si>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</si>
  <si>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</si>
  <si>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</si>
  <si>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</si>
  <si>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</si>
  <si>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</si>
  <si>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</si>
  <si>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</si>
  <si>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</si>
  <si>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</si>
  <si>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</si>
  <si>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</si>
  <si>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</si>
  <si>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</si>
  <si>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</si>
  <si>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</si>
  <si>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</si>
  <si>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</si>
  <si>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</si>
  <si>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</si>
  <si>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</si>
  <si>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</si>
  <si>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</si>
  <si>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</si>
  <si>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</si>
  <si>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</si>
  <si>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</si>
  <si>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</si>
  <si>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</si>
  <si>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</si>
  <si>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</si>
  <si>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</si>
  <si>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</si>
  <si>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</si>
  <si>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</si>
  <si>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</si>
  <si>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</si>
  <si>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</si>
  <si>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</si>
  <si>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</si>
  <si>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</si>
  <si>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</si>
  <si>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</si>
  <si>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</si>
  <si>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</si>
  <si>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</si>
  <si>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</si>
  <si>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</si>
  <si>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</si>
  <si>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</si>
  <si>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</si>
  <si>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</si>
  <si>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</si>
  <si>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</si>
  <si>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</si>
  <si>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</si>
  <si>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</si>
  <si>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</si>
  <si>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</si>
  <si>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</si>
  <si>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</si>
  <si>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</si>
  <si>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</si>
  <si>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</si>
  <si>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</si>
  <si>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</si>
  <si>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</si>
  <si>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</si>
  <si>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</si>
  <si>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</si>
  <si>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</si>
  <si>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</si>
  <si>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</si>
  <si>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</si>
  <si>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</si>
  <si>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</si>
  <si>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</si>
  <si>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</si>
  <si>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</si>
  <si>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</si>
  <si>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</si>
  <si>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</si>
  <si>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</si>
  <si>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</si>
  <si>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</si>
  <si>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</si>
  <si>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</si>
  <si>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</si>
  <si>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</si>
  <si>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</si>
  <si>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</si>
  <si>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</si>
  <si>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</si>
  <si>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</si>
  <si>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</si>
  <si>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</si>
  <si>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</si>
  <si>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</si>
  <si>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</si>
  <si>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</si>
  <si>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</si>
  <si>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</si>
  <si>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</si>
  <si>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</si>
  <si>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</si>
  <si>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</si>
  <si>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</si>
  <si>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</si>
  <si>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</si>
  <si>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</si>
  <si>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</si>
  <si>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</si>
  <si>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</si>
  <si>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</si>
  <si>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</si>
  <si>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</si>
  <si>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</si>
  <si>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</si>
  <si>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</si>
  <si>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</si>
  <si>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</si>
  <si>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</si>
  <si>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</si>
  <si>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</si>
  <si>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</si>
  <si>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</si>
  <si>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</si>
  <si>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</si>
  <si>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</si>
  <si>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</si>
  <si>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</si>
  <si>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</si>
  <si>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</si>
  <si>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</si>
  <si>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</si>
  <si>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</si>
  <si>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</si>
  <si>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</si>
  <si>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</si>
  <si>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</si>
  <si>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</si>
  <si>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</si>
  <si>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</si>
  <si>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</si>
  <si>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</si>
  <si>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</si>
  <si>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</si>
  <si>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</si>
  <si>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</si>
  <si>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</si>
  <si>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</si>
  <si>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</si>
  <si>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</si>
  <si>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</si>
  <si>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</si>
  <si>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</si>
  <si>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</si>
  <si>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</si>
  <si>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</si>
  <si>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</si>
  <si>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</si>
  <si>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</si>
  <si>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</si>
  <si>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</si>
  <si>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</si>
  <si>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</si>
  <si>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</si>
  <si>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</si>
  <si>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</si>
  <si>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</si>
  <si>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</si>
  <si>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</si>
  <si>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</si>
  <si>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</si>
  <si>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</si>
  <si>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</si>
  <si>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</si>
  <si>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</si>
  <si>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</si>
  <si>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</si>
  <si>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</si>
  <si>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</si>
  <si>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</si>
  <si>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</si>
  <si>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</si>
  <si>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</si>
  <si>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</si>
  <si>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</si>
  <si>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</si>
  <si>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</si>
  <si>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</si>
  <si>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</si>
  <si>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</si>
  <si>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</si>
  <si>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</si>
  <si>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</si>
  <si>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</si>
  <si>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</si>
  <si>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</si>
  <si>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</si>
  <si>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</si>
  <si>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</si>
  <si>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</si>
  <si>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</si>
  <si>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</si>
  <si>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</si>
  <si>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</si>
  <si>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</si>
  <si>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</si>
  <si>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</si>
  <si>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</si>
  <si>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</si>
  <si>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</si>
  <si>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</si>
  <si>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</si>
  <si>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</si>
  <si>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</si>
  <si>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</si>
  <si>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</si>
  <si>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</si>
  <si>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</si>
  <si>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</si>
  <si>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</si>
  <si>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</si>
  <si>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</si>
  <si>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</si>
  <si>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</si>
  <si>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</si>
  <si>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</si>
  <si>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</si>
  <si>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</si>
  <si>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</si>
  <si>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</si>
  <si>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</si>
  <si>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</si>
  <si>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</si>
  <si>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</si>
  <si>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</si>
  <si>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</si>
  <si>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</si>
  <si>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</si>
  <si>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</si>
  <si>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</si>
  <si>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</si>
  <si>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</si>
  <si>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</si>
  <si>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</si>
  <si>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</si>
  <si>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</si>
  <si>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</si>
  <si>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</si>
  <si>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</si>
  <si>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</si>
  <si>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</si>
  <si>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</si>
  <si>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</si>
  <si>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</si>
  <si>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</si>
  <si>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</si>
  <si>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</si>
  <si>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</si>
  <si>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</si>
  <si>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</si>
  <si>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</si>
  <si>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</si>
  <si>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</si>
  <si>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</si>
  <si>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</si>
  <si>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</si>
  <si>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</si>
  <si>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</si>
  <si>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</si>
  <si>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</si>
  <si>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</si>
  <si>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</si>
  <si>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</si>
  <si>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</si>
  <si>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</si>
  <si>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</si>
  <si>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</si>
  <si>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</si>
  <si>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</si>
  <si>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</si>
  <si>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</si>
  <si>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</si>
  <si>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</si>
  <si>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</si>
  <si>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</si>
  <si>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</si>
  <si>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</si>
  <si>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</si>
  <si>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</si>
  <si>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</si>
  <si>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</si>
  <si>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</si>
  <si>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</si>
  <si>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</si>
  <si>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</si>
  <si>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</si>
  <si>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</si>
  <si>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</si>
  <si>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</si>
  <si>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</si>
  <si>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</si>
  <si>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</si>
  <si>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</si>
  <si>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</si>
  <si>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</si>
  <si>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</si>
  <si>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</si>
  <si>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</si>
  <si>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</si>
  <si>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</si>
  <si>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</si>
  <si>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</si>
  <si>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</si>
  <si>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</si>
  <si>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</si>
  <si>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</si>
  <si>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</si>
  <si>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</si>
  <si>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</si>
  <si>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</si>
  <si>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</si>
  <si>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</si>
  <si>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</si>
  <si>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</si>
  <si>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</si>
  <si>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</si>
  <si>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</si>
  <si>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</si>
  <si>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</si>
  <si>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</si>
  <si>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</si>
  <si>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</si>
  <si>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</si>
  <si>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</si>
  <si>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</si>
  <si>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</si>
  <si>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</si>
  <si>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</si>
  <si>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</si>
  <si>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</si>
  <si>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</si>
  <si>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</si>
  <si>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</si>
  <si>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</si>
  <si>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</si>
  <si>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</si>
  <si>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</si>
  <si>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</si>
  <si>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</si>
  <si>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</si>
  <si>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</si>
  <si>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</si>
  <si>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</si>
  <si>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</si>
  <si>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</si>
  <si>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</si>
  <si>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</si>
  <si>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</si>
  <si>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</si>
  <si>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</si>
  <si>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</si>
  <si>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</si>
  <si>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</si>
  <si>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</si>
  <si>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</si>
  <si>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</si>
  <si>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</si>
  <si>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</si>
  <si>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</si>
  <si>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</si>
  <si>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</si>
  <si>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</si>
  <si>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</si>
  <si>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</si>
  <si>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</si>
  <si>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</si>
  <si>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</si>
  <si>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</si>
  <si>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</si>
  <si>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</si>
  <si>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</si>
  <si>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</si>
  <si>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</si>
  <si>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</si>
  <si>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</si>
  <si>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</si>
  <si>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</si>
  <si>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</si>
  <si>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</si>
  <si>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</si>
  <si>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</si>
  <si>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</si>
  <si>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</si>
  <si>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</si>
  <si>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</si>
  <si>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</si>
  <si>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</si>
  <si>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</si>
  <si>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</si>
  <si>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</si>
  <si>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</si>
  <si>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</si>
  <si>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</si>
  <si>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</si>
  <si>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</si>
  <si>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</si>
  <si>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</si>
  <si>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</si>
  <si>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</si>
  <si>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</si>
  <si>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</si>
  <si>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</si>
  <si>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</si>
  <si>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</si>
  <si>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</si>
  <si>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</si>
  <si>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</si>
  <si>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</si>
  <si>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</si>
  <si>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</si>
  <si>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</si>
  <si>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</si>
  <si>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</si>
  <si>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</si>
  <si>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</si>
  <si>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</si>
  <si>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</si>
  <si>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</si>
  <si>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</si>
  <si>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</si>
  <si>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</si>
  <si>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</si>
  <si>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</si>
  <si>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</si>
  <si>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</si>
  <si>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</si>
  <si>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</si>
  <si>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</si>
  <si>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</si>
  <si>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</si>
  <si>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</si>
  <si>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</si>
  <si>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</si>
  <si>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</si>
  <si>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</si>
  <si>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</si>
  <si>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</si>
  <si>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</si>
  <si>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</si>
  <si>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</si>
  <si>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</si>
  <si>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</si>
  <si>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</si>
  <si>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</si>
  <si>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</si>
  <si>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</si>
  <si>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</si>
  <si>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</si>
  <si>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</si>
  <si>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</si>
  <si>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</si>
  <si>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</si>
  <si>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</si>
  <si>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</si>
  <si>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</si>
  <si>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</si>
  <si>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</si>
  <si>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</si>
  <si>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</si>
  <si>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</si>
  <si>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</si>
  <si>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</si>
  <si>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</si>
  <si>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</si>
  <si>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</si>
  <si>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</si>
  <si>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</si>
  <si>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</si>
  <si>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</si>
  <si>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</si>
  <si>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</si>
  <si>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</si>
  <si>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</si>
  <si>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</si>
  <si>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</si>
  <si>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</si>
  <si>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</si>
  <si>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</si>
  <si>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</si>
  <si>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</si>
  <si>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</si>
  <si>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</si>
  <si>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</si>
  <si>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</si>
  <si>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</si>
  <si>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</si>
  <si>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</si>
  <si>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</si>
  <si>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</si>
  <si>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</si>
  <si>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</si>
  <si>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</si>
  <si>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</si>
  <si>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</si>
  <si>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</si>
  <si>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</si>
  <si>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</si>
  <si>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</si>
  <si>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</si>
  <si>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</si>
  <si>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</si>
  <si>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</si>
  <si>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</si>
  <si>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</si>
  <si>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</si>
  <si>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</si>
  <si>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</si>
  <si>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</si>
  <si>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</si>
  <si>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</si>
  <si>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</si>
  <si>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</si>
  <si>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</si>
  <si>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</si>
  <si>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</si>
  <si>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</si>
  <si>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</si>
  <si>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</si>
  <si>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</si>
  <si>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</si>
  <si>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</si>
  <si>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</si>
  <si>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</si>
  <si>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</si>
  <si>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</si>
  <si>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</si>
  <si>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</si>
  <si>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</si>
  <si>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</si>
  <si>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</si>
  <si>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</si>
  <si>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</si>
  <si>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</si>
  <si>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</si>
  <si>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</si>
  <si>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</si>
  <si>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</si>
  <si>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</si>
  <si>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</si>
  <si>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</si>
  <si>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</si>
  <si>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</si>
  <si>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</si>
  <si>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</si>
  <si>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</si>
  <si>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</si>
  <si>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</si>
  <si>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</si>
  <si>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</si>
  <si>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</si>
  <si>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</si>
  <si>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</si>
  <si>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</si>
  <si>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</si>
  <si>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</si>
  <si>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</si>
  <si>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</si>
  <si>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</si>
  <si>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</si>
  <si>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</si>
  <si>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</si>
  <si>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</si>
  <si>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</si>
  <si>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</si>
  <si>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</si>
  <si>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</si>
  <si>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</si>
  <si>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</si>
  <si>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</si>
  <si>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</si>
  <si>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</si>
  <si>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</si>
  <si>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</si>
  <si>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</si>
  <si>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</si>
  <si>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</si>
  <si>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</si>
  <si>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</si>
  <si>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</si>
  <si>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</si>
  <si>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</si>
  <si>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</si>
  <si>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</si>
  <si>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</si>
  <si>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</si>
  <si>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</si>
  <si>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</si>
  <si>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</si>
  <si>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</si>
  <si>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</si>
  <si>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</si>
  <si>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</si>
  <si>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</si>
  <si>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</si>
  <si>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</si>
  <si>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</si>
  <si>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</si>
  <si>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</si>
  <si>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</si>
  <si>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</si>
  <si>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</si>
  <si>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</si>
  <si>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</si>
  <si>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</si>
  <si>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</si>
  <si>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</si>
  <si>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</si>
  <si>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</si>
  <si>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</si>
  <si>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</si>
  <si>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</si>
  <si>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</si>
  <si>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</si>
  <si>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</si>
  <si>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</si>
  <si>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</si>
  <si>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</si>
  <si>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</si>
  <si>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</si>
  <si>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</si>
  <si>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</si>
  <si>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</si>
  <si>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</si>
  <si>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</si>
  <si>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</si>
  <si>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</si>
  <si>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</si>
  <si>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</si>
  <si>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</si>
  <si>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</si>
  <si>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</si>
  <si>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</si>
  <si>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</si>
  <si>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</si>
  <si>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</si>
  <si>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</si>
  <si>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</si>
  <si>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</si>
  <si>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</si>
  <si>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</si>
  <si>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</si>
  <si>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</si>
  <si>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</si>
  <si>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</si>
  <si>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</si>
  <si>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</si>
  <si>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</si>
  <si>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</si>
  <si>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</si>
  <si>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</si>
  <si>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</si>
  <si>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</si>
  <si>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</si>
  <si>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</si>
  <si>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</si>
  <si>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</si>
  <si>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</si>
  <si>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</si>
  <si>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</si>
  <si>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</si>
  <si>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</si>
  <si>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</si>
  <si>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</si>
  <si>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</si>
  <si>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</si>
  <si>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</si>
  <si>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</si>
  <si>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</si>
  <si>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</si>
  <si>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</si>
  <si>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</si>
  <si>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</si>
  <si>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</si>
  <si>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</si>
  <si>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</si>
  <si>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</si>
  <si>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</si>
  <si>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</si>
  <si>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</si>
  <si>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</si>
  <si>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</si>
  <si>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</si>
  <si>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</si>
  <si>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</si>
  <si>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</si>
  <si>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</si>
  <si>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</si>
  <si>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</si>
  <si>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</si>
  <si>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</si>
  <si>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</si>
  <si>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</si>
  <si>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</si>
  <si>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</si>
  <si>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</si>
  <si>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</si>
  <si>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</si>
  <si>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</si>
  <si>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</si>
  <si>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</si>
  <si>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</si>
  <si>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</si>
  <si>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</si>
  <si>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</si>
  <si>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</si>
  <si>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</si>
  <si>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</si>
  <si>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</si>
  <si>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</si>
  <si>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</si>
  <si>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</si>
  <si>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</si>
  <si>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</si>
  <si>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</si>
  <si>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</si>
  <si>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</si>
  <si>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</si>
  <si>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</si>
  <si>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</si>
  <si>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</si>
  <si>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</si>
  <si>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</si>
  <si>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</si>
  <si>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</si>
  <si>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</si>
  <si>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</si>
  <si>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</si>
  <si>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</si>
  <si>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</si>
  <si>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</si>
  <si>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</si>
  <si>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</si>
  <si>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</si>
  <si>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</si>
  <si>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</si>
  <si>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</si>
  <si>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</si>
  <si>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</si>
  <si>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</si>
  <si>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</si>
  <si>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</si>
  <si>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</si>
  <si>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</si>
  <si>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</si>
  <si>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</si>
  <si>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</si>
  <si>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</si>
  <si>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</si>
  <si>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</si>
  <si>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</si>
  <si>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</si>
  <si>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</si>
  <si>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</si>
  <si>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</si>
  <si>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</si>
  <si>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</si>
  <si>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</si>
  <si>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</si>
  <si>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</si>
  <si>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</si>
  <si>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</si>
  <si>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</si>
  <si>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</si>
  <si>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</si>
  <si>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</si>
  <si>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</si>
  <si>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</si>
  <si>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</si>
  <si>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</si>
  <si>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</si>
  <si>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</si>
  <si>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</si>
  <si>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</si>
  <si>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</si>
  <si>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</si>
  <si>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</si>
  <si>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</si>
  <si>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</si>
  <si>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</si>
  <si>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</si>
  <si>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</si>
  <si>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</si>
  <si>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</si>
  <si>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</si>
  <si>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</si>
  <si>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</si>
  <si>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</si>
  <si>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</si>
  <si>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</si>
  <si>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</si>
  <si>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</si>
  <si>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</si>
  <si>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</si>
  <si>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</si>
  <si>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</si>
  <si>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</si>
  <si>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</si>
  <si>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</si>
  <si>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</si>
  <si>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</si>
  <si>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</si>
  <si>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</si>
  <si>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</si>
  <si>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</si>
  <si>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</si>
  <si>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</si>
  <si>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</si>
  <si>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</si>
  <si>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</si>
  <si>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</si>
  <si>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</si>
  <si>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</si>
  <si>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</si>
  <si>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</si>
  <si>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</si>
  <si>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</si>
  <si>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</si>
  <si>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</si>
  <si>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</si>
  <si>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</si>
  <si>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</si>
  <si>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</si>
  <si>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</si>
  <si>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</si>
  <si>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</si>
  <si>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</si>
  <si>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</si>
  <si>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</si>
  <si>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</si>
  <si>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</si>
  <si>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</si>
  <si>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</si>
  <si>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</si>
  <si>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</si>
  <si>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</si>
  <si>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</si>
  <si>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</si>
  <si>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</si>
  <si>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</si>
  <si>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</si>
  <si>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</si>
  <si>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</si>
  <si>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</si>
  <si>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</si>
  <si>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</si>
  <si>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</si>
  <si>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</si>
  <si>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</si>
  <si>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</si>
  <si>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</si>
  <si>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</si>
  <si>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</si>
  <si>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</si>
  <si>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</si>
  <si>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</si>
  <si>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</si>
  <si>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</si>
  <si>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</si>
  <si>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</si>
  <si>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</si>
  <si>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</si>
  <si>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</si>
  <si>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</si>
  <si>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</si>
  <si>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</si>
  <si>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</si>
  <si>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</si>
  <si>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</si>
  <si>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</si>
  <si>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</si>
  <si>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</si>
  <si>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</si>
  <si>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</si>
  <si>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</si>
  <si>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</si>
  <si>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</si>
  <si>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</si>
  <si>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</si>
  <si>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</si>
  <si>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</si>
  <si>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</si>
  <si>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</si>
  <si>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</si>
  <si>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</si>
  <si>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</si>
  <si>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</si>
  <si>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</si>
  <si>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</si>
  <si>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</si>
  <si>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</si>
  <si>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</si>
  <si>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</si>
  <si>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</si>
  <si>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</si>
  <si>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</si>
  <si>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</si>
  <si>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</si>
  <si>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</si>
  <si>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</si>
  <si>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</si>
  <si>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</si>
  <si>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</si>
  <si>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</si>
  <si>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</si>
  <si>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</si>
  <si>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</si>
  <si>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</si>
  <si>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</si>
  <si>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</si>
  <si>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</si>
  <si>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</si>
  <si>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</si>
  <si>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</si>
  <si>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</si>
  <si>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</si>
  <si>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</si>
  <si>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</si>
  <si>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</si>
  <si>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</si>
  <si>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</si>
  <si>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</si>
  <si>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</si>
  <si>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</si>
  <si>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</si>
  <si>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</si>
  <si>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</si>
  <si>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</si>
  <si>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</si>
  <si>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</si>
  <si>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</si>
  <si>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</si>
  <si>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</si>
  <si>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</si>
  <si>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</si>
  <si>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</si>
  <si>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</si>
  <si>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</si>
  <si>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</si>
  <si>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</si>
  <si>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</si>
  <si>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</si>
  <si>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</si>
  <si>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</si>
  <si>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</si>
  <si>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</si>
  <si>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</si>
  <si>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</si>
  <si>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</si>
  <si>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</si>
  <si>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</si>
  <si>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</si>
  <si>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</si>
  <si>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</si>
  <si>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</si>
  <si>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</si>
  <si>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</si>
  <si>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</si>
  <si>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</si>
  <si>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</si>
  <si>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</si>
  <si>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</si>
  <si>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</si>
  <si>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</si>
  <si>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</si>
  <si>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</si>
  <si>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</si>
  <si>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</si>
  <si>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</si>
  <si>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</si>
  <si>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</si>
  <si>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</si>
  <si>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</si>
  <si>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</si>
  <si>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</si>
  <si>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</si>
  <si>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</si>
  <si>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</si>
  <si>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</si>
  <si>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</si>
  <si>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</si>
  <si>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</si>
  <si>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</si>
  <si>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</si>
  <si>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</si>
  <si>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</si>
  <si>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</si>
  <si>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</si>
  <si>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</si>
  <si>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</si>
  <si>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</si>
  <si>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</si>
  <si>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</si>
  <si>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</si>
  <si>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</si>
  <si>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</si>
  <si>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</si>
  <si>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</si>
  <si>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</si>
  <si>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</si>
  <si>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</si>
  <si>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</si>
  <si>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</si>
  <si>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</si>
  <si>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</si>
  <si>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</si>
  <si>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</si>
  <si>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</si>
  <si>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</si>
  <si>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</si>
  <si>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</si>
  <si>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</si>
  <si>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</si>
  <si>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</si>
  <si>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</si>
  <si>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</si>
  <si>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</si>
  <si>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</si>
  <si>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</si>
  <si>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</si>
  <si>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</si>
  <si>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</si>
  <si>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</si>
  <si>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</si>
  <si>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</si>
  <si>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</si>
  <si>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</si>
  <si>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</si>
  <si>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</si>
  <si>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</si>
  <si>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</si>
  <si>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</si>
  <si>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</si>
  <si>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</si>
  <si>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</si>
  <si>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</si>
  <si>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</si>
  <si>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</si>
  <si>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</si>
  <si>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</si>
  <si>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</si>
  <si>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</si>
  <si>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</si>
  <si>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</si>
  <si>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</si>
  <si>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</si>
  <si>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</si>
  <si>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</si>
  <si>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</si>
  <si>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</si>
  <si>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</si>
  <si>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</si>
  <si>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</si>
  <si>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</si>
  <si>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</si>
  <si>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</si>
  <si>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</si>
  <si>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</si>
  <si>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</si>
  <si>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</si>
  <si>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</si>
  <si>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</si>
  <si>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</si>
  <si>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</si>
  <si>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</si>
  <si>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</si>
  <si>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</si>
  <si>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</si>
  <si>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</si>
  <si>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</si>
  <si>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</si>
  <si>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</si>
  <si>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</si>
  <si>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</si>
  <si>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</si>
  <si>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</si>
  <si>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</si>
  <si>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</si>
  <si>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</si>
  <si>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</si>
  <si>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</si>
  <si>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</si>
  <si>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</si>
  <si>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</si>
  <si>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</si>
  <si>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</si>
  <si>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</si>
  <si>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</si>
  <si>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</si>
  <si>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</si>
  <si>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</si>
  <si>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</si>
  <si>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</si>
  <si>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</si>
  <si>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</si>
  <si>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</si>
  <si>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</si>
  <si>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</si>
  <si>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</si>
  <si>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</si>
  <si>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</si>
  <si>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</si>
  <si>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</si>
  <si>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</si>
  <si>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</si>
  <si>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</si>
  <si>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</si>
  <si>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</si>
  <si>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</si>
  <si>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</si>
  <si>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</si>
  <si>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</si>
  <si>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</si>
  <si>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</si>
  <si>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</si>
  <si>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</si>
  <si>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</si>
  <si>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</si>
  <si>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</si>
  <si>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</si>
  <si>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</si>
  <si>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</si>
  <si>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</si>
  <si>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</si>
  <si>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</si>
  <si>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</si>
  <si>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</si>
  <si>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</si>
  <si>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</si>
  <si>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</si>
  <si>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</si>
  <si>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</si>
  <si>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</si>
  <si>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</si>
  <si>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</si>
  <si>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</si>
  <si>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</si>
  <si>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</si>
  <si>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</si>
  <si>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</si>
  <si>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</si>
  <si>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</si>
  <si>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</si>
  <si>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</si>
  <si>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</si>
  <si>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</si>
  <si>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</si>
  <si>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</si>
  <si>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</si>
  <si>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</si>
  <si>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</si>
  <si>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</si>
  <si>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</si>
  <si>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</si>
  <si>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</si>
  <si>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</si>
  <si>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</si>
  <si>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</si>
  <si>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</si>
  <si>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</si>
  <si>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</si>
  <si>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</si>
  <si>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</si>
  <si>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</si>
  <si>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</si>
  <si>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</si>
  <si>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</si>
  <si>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</si>
  <si>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</si>
  <si>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</si>
  <si>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</si>
  <si>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</si>
  <si>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</si>
  <si>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</si>
  <si>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</si>
  <si>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</si>
  <si>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</si>
  <si>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</si>
  <si>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</si>
  <si>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</si>
  <si>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</si>
  <si>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</si>
  <si>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</si>
  <si>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</si>
  <si>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</si>
  <si>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</si>
  <si>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</si>
  <si>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</si>
  <si>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</si>
  <si>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</si>
  <si>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</si>
  <si>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</si>
  <si>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</si>
  <si>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</si>
  <si>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</si>
  <si>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</si>
  <si>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</si>
  <si>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</si>
  <si>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</si>
  <si>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</si>
  <si>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</si>
  <si>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</si>
  <si>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</si>
  <si>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</si>
  <si>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</si>
  <si>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</si>
  <si>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</si>
  <si>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</si>
  <si>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</si>
  <si>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</si>
  <si>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</si>
  <si>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</si>
  <si>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</si>
  <si>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</si>
  <si>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</si>
  <si>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</si>
  <si>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</si>
  <si>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</si>
  <si>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</si>
  <si>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</si>
  <si>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</si>
  <si>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</si>
  <si>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</si>
  <si>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</si>
  <si>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</si>
  <si>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</si>
  <si>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</si>
  <si>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</si>
  <si>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</si>
  <si>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</si>
  <si>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</si>
  <si>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</si>
  <si>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</si>
  <si>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</si>
  <si>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</si>
  <si>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</si>
  <si>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</si>
  <si>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</si>
  <si>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</si>
  <si>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</si>
  <si>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</si>
  <si>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</si>
  <si>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</si>
  <si>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</si>
  <si>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</si>
  <si>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</si>
  <si>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</si>
  <si>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</si>
  <si>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</si>
  <si>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</si>
  <si>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</si>
  <si>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</si>
  <si>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</si>
  <si>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</si>
  <si>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</si>
  <si>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</si>
  <si>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</si>
  <si>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</si>
  <si>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</si>
  <si>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</si>
  <si>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</si>
  <si>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</si>
  <si>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</si>
  <si>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</si>
  <si>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</si>
  <si>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</si>
  <si>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</si>
  <si>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</si>
  <si>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</si>
  <si>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</si>
  <si>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</si>
  <si>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</si>
  <si>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</si>
  <si>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</si>
  <si>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</si>
  <si>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</si>
  <si>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</si>
  <si>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</si>
  <si>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</si>
  <si>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</si>
  <si>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</si>
  <si>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</si>
  <si>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</si>
  <si>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</si>
  <si>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</si>
  <si>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</si>
  <si>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</si>
  <si>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</si>
  <si>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</si>
  <si>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</si>
  <si>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</si>
  <si>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</si>
  <si>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</si>
  <si>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</si>
  <si>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</si>
  <si>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</si>
  <si>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</si>
  <si>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</si>
  <si>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</si>
  <si>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</si>
  <si>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</si>
  <si>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</si>
  <si>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</si>
  <si>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</si>
  <si>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</si>
  <si>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</si>
  <si>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</si>
  <si>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</si>
  <si>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</si>
  <si>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</si>
  <si>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</si>
  <si>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</si>
  <si>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</si>
  <si>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</si>
  <si>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</si>
  <si>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</si>
  <si>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</si>
  <si>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</si>
  <si>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</si>
  <si>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</si>
  <si>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</si>
  <si>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</si>
  <si>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</si>
  <si>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</si>
  <si>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</si>
  <si>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</si>
  <si>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</si>
  <si>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</si>
  <si>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</si>
  <si>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</si>
  <si>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</si>
  <si>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</si>
  <si>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</si>
  <si>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</si>
  <si>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</si>
  <si>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</si>
  <si>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</si>
  <si>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</si>
  <si>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</si>
  <si>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</si>
  <si>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</si>
  <si>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</si>
  <si>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</si>
  <si>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</si>
  <si>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</si>
  <si>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</si>
  <si>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</si>
  <si>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</si>
  <si>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</si>
  <si>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</si>
  <si>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</si>
  <si>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</si>
  <si>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</si>
  <si>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</si>
  <si>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</si>
  <si>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</si>
  <si>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</si>
  <si>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</si>
  <si>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</si>
  <si>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</si>
  <si>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</si>
  <si>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</si>
  <si>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</si>
  <si>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</si>
  <si>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</si>
  <si>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</si>
  <si>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</si>
  <si>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</si>
  <si>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</si>
  <si>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</si>
  <si>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</si>
  <si>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</si>
  <si>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</si>
  <si>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</si>
  <si>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</si>
  <si>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</si>
  <si>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</si>
  <si>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</si>
  <si>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</si>
  <si>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</si>
  <si>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</si>
  <si>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</si>
  <si>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</si>
  <si>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</si>
  <si>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</si>
  <si>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</si>
  <si>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</si>
  <si>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</si>
  <si>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</si>
  <si>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</si>
  <si>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</si>
  <si>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</si>
  <si>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</si>
  <si>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</si>
  <si>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</si>
  <si>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</si>
  <si>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</si>
  <si>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</si>
  <si>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</si>
  <si>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</si>
  <si>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</si>
  <si>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</si>
  <si>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</si>
  <si>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</si>
  <si>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</si>
  <si>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</si>
  <si>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</si>
  <si>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</si>
  <si>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</si>
  <si>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</si>
  <si>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</si>
  <si>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</si>
  <si>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</si>
  <si>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</si>
  <si>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</si>
  <si>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</si>
  <si>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</si>
  <si>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</si>
  <si>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</si>
  <si>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</si>
  <si>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</si>
  <si>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</si>
  <si>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</si>
  <si>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</si>
  <si>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</si>
  <si>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</si>
  <si>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</si>
  <si>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</si>
  <si>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</si>
  <si>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</si>
  <si>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</si>
  <si>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</si>
  <si>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</si>
  <si>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</si>
  <si>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</si>
  <si>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</si>
  <si>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</si>
  <si>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</si>
  <si>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</si>
  <si>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</si>
  <si>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</si>
  <si>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</si>
  <si>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</si>
  <si>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</si>
  <si>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</si>
  <si>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</si>
  <si>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</si>
  <si>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</si>
  <si>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</si>
  <si>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</si>
  <si>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</si>
  <si>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</si>
  <si>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</si>
  <si>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</si>
  <si>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</si>
  <si>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</si>
  <si>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</si>
  <si>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</si>
  <si>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</si>
  <si>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</si>
  <si>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</si>
  <si>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</si>
  <si>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</si>
  <si>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</si>
  <si>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</si>
  <si>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</si>
  <si>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</si>
  <si>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</si>
  <si>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</si>
  <si>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</si>
  <si>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</si>
  <si>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</si>
  <si>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</si>
  <si>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</si>
  <si>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</si>
  <si>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</si>
  <si>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</si>
  <si>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</si>
  <si>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</si>
  <si>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</si>
  <si>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</si>
  <si>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</si>
  <si>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</si>
  <si>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</si>
  <si>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</si>
  <si>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</si>
  <si>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</si>
  <si>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</si>
  <si>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</si>
  <si>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</si>
  <si>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</si>
  <si>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</si>
  <si>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</si>
  <si>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</si>
  <si>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</si>
  <si>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</si>
  <si>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</si>
  <si>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</si>
  <si>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</si>
  <si>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</si>
  <si>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</si>
  <si>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</si>
  <si>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</si>
  <si>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</si>
  <si>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</si>
  <si>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</si>
  <si>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</si>
  <si>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</si>
  <si>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</si>
  <si>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</si>
  <si>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</si>
  <si>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</si>
  <si>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</si>
  <si>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</si>
  <si>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</si>
  <si>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</si>
  <si>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</si>
  <si>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</si>
  <si>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</si>
  <si>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</si>
  <si>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</si>
  <si>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</si>
  <si>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</si>
  <si>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</si>
  <si>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</si>
  <si>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</si>
  <si>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</si>
  <si>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</si>
  <si>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</si>
  <si>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</si>
  <si>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</si>
  <si>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</si>
  <si>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</si>
  <si>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</si>
  <si>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</si>
  <si>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</si>
  <si>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</si>
  <si>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</si>
  <si>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</si>
  <si>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</si>
  <si>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</si>
  <si>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</si>
  <si>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</si>
  <si>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</si>
  <si>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</si>
  <si>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</si>
  <si>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</si>
  <si>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</si>
  <si>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</si>
  <si>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</si>
  <si>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</si>
  <si>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</si>
  <si>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</si>
  <si>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</si>
  <si>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</si>
  <si>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</si>
  <si>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</si>
  <si>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</si>
  <si>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</si>
  <si>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</si>
  <si>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</si>
  <si>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</si>
  <si>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</si>
  <si>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</si>
  <si>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</si>
  <si>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</si>
  <si>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</si>
  <si>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</si>
  <si>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</si>
  <si>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</si>
  <si>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</si>
  <si>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</si>
  <si>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</si>
  <si>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</si>
  <si>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</si>
  <si>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</si>
  <si>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</si>
  <si>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</si>
  <si>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</si>
  <si>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</si>
  <si>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</si>
  <si>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</si>
  <si>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</si>
  <si>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</si>
  <si>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</si>
  <si>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</si>
  <si>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</si>
  <si>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</si>
  <si>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</si>
  <si>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</si>
  <si>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</si>
  <si>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</si>
  <si>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</si>
  <si>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</si>
  <si>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</si>
  <si>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</si>
  <si>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</si>
  <si>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</si>
  <si>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</si>
  <si>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</si>
  <si>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</si>
  <si>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</si>
  <si>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</si>
  <si>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</si>
  <si>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</si>
  <si>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</si>
  <si>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</si>
  <si>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</si>
  <si>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</si>
  <si>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</si>
  <si>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</si>
  <si>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</si>
  <si>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</si>
  <si>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</si>
  <si>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</si>
  <si>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</si>
  <si>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</si>
  <si>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</si>
  <si>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</si>
  <si>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</si>
  <si>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</si>
  <si>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</si>
  <si>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</si>
  <si>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</si>
  <si>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</si>
  <si>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</si>
  <si>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</si>
  <si>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</si>
  <si>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</si>
  <si>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</si>
  <si>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</si>
  <si>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</si>
  <si>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</si>
  <si>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</si>
  <si>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</si>
  <si>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</si>
  <si>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</si>
  <si>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</si>
  <si>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</si>
  <si>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</si>
  <si>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</si>
  <si>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</si>
  <si>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</si>
  <si>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</si>
  <si>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</si>
  <si>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</si>
  <si>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</si>
  <si>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</si>
  <si>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</si>
  <si>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</si>
  <si>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</si>
  <si>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</si>
  <si>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</si>
  <si>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</si>
  <si>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</si>
  <si>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</si>
  <si>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</si>
  <si>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</si>
  <si>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</si>
  <si>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</si>
  <si>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</si>
  <si>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</si>
  <si>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</si>
  <si>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</si>
  <si>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</si>
  <si>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</si>
  <si>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</si>
  <si>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</si>
  <si>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</si>
  <si>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</si>
  <si>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</si>
  <si>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</si>
  <si>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</si>
  <si>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</si>
  <si>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</si>
  <si>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</si>
  <si>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</si>
  <si>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</si>
  <si>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</si>
  <si>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</si>
  <si>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</si>
  <si>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</si>
  <si>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</si>
  <si>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</si>
  <si>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</si>
  <si>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</si>
  <si>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</si>
  <si>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</si>
  <si>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</si>
  <si>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</si>
  <si>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</si>
  <si>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</si>
  <si>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</si>
  <si>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</si>
  <si>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</si>
  <si>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</si>
  <si>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</si>
  <si>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</si>
  <si>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</si>
  <si>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</si>
  <si>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</si>
  <si>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</si>
  <si>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</si>
  <si>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</si>
  <si>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</si>
  <si>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</si>
  <si>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</si>
  <si>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</si>
  <si>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</si>
  <si>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</si>
  <si>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</si>
  <si>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</si>
  <si>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</si>
  <si>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</si>
  <si>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</si>
  <si>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</si>
  <si>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</si>
  <si>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</si>
  <si>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</si>
  <si>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</si>
  <si>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</si>
  <si>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</si>
  <si>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</si>
  <si>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</si>
  <si>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</si>
  <si>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</si>
  <si>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</si>
  <si>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</si>
  <si>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</si>
  <si>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</si>
  <si>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</si>
  <si>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</si>
  <si>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</si>
  <si>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</si>
  <si>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</si>
  <si>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</si>
  <si>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</si>
  <si>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</si>
  <si>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</si>
  <si>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</si>
  <si>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</si>
  <si>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</si>
  <si>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</si>
  <si>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</si>
  <si>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</si>
  <si>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</si>
  <si>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</si>
  <si>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</si>
  <si>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</si>
  <si>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</si>
  <si>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</si>
  <si>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</si>
  <si>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</si>
  <si>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</si>
  <si>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</si>
  <si>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</si>
  <si>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</si>
  <si>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</si>
  <si>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</si>
  <si>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</si>
  <si>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</si>
  <si>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</si>
  <si>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</si>
  <si>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</si>
  <si>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</si>
  <si>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</si>
  <si>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</si>
  <si>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</si>
  <si>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</si>
  <si>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</si>
  <si>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</si>
  <si>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</si>
  <si>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</si>
  <si>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</si>
  <si>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</si>
  <si>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</si>
  <si>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</si>
  <si>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</si>
  <si>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</si>
  <si>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</si>
  <si>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</si>
  <si>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</si>
  <si>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</si>
  <si>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</si>
  <si>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</si>
  <si>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</si>
  <si>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</si>
  <si>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</si>
  <si>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</si>
  <si>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</si>
  <si>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</si>
  <si>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</si>
  <si>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</si>
  <si>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</si>
  <si>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</si>
  <si>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</si>
  <si>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</si>
  <si>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</si>
  <si>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</si>
  <si>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</si>
  <si>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</si>
  <si>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</si>
  <si>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</si>
  <si>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</si>
  <si>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</si>
  <si>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</si>
  <si>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</si>
  <si>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</si>
  <si>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</si>
  <si>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</si>
  <si>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</si>
  <si>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</si>
  <si>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</si>
  <si>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</si>
  <si>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</si>
  <si>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</si>
  <si>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</si>
  <si>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</si>
  <si>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</si>
  <si>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</si>
  <si>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</si>
  <si>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</si>
  <si>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</si>
  <si>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</si>
  <si>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</si>
  <si>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</si>
  <si>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</si>
  <si>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</si>
  <si>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</si>
  <si>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</si>
  <si>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</si>
  <si>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</si>
  <si>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</si>
  <si>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</si>
  <si>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</si>
  <si>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</si>
  <si>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</si>
  <si>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</si>
  <si>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</si>
  <si>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</si>
  <si>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</si>
  <si>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</si>
  <si>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</si>
  <si>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</si>
  <si>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</si>
  <si>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</si>
  <si>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</si>
  <si>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</si>
  <si>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</si>
  <si>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</si>
  <si>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</si>
  <si>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</si>
  <si>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</si>
  <si>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</si>
  <si>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</si>
  <si>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</si>
  <si>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</si>
  <si>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</si>
  <si>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</si>
  <si>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</si>
  <si>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</si>
  <si>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</si>
  <si>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</si>
  <si>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</si>
  <si>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</si>
  <si>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</si>
  <si>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</si>
  <si>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</si>
  <si>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</si>
  <si>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</si>
  <si>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</si>
  <si>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</si>
  <si>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</si>
  <si>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</si>
  <si>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</si>
  <si>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</si>
  <si>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</si>
  <si>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</si>
  <si>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</si>
  <si>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</si>
  <si>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</si>
  <si>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</si>
  <si>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</si>
  <si>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</si>
  <si>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</si>
  <si>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</si>
  <si>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</si>
  <si>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</si>
  <si>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</si>
  <si>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</si>
  <si>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</si>
  <si>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</si>
  <si>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</si>
  <si>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</si>
  <si>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</si>
  <si>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</si>
  <si>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</si>
  <si>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</si>
  <si>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</si>
  <si>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</si>
  <si>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</si>
  <si>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</si>
  <si>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</si>
  <si>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</si>
  <si>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</si>
  <si>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</si>
  <si>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</si>
  <si>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</si>
  <si>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</si>
  <si>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</si>
  <si>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</si>
  <si>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</si>
  <si>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</si>
  <si>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</si>
  <si>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</si>
  <si>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</si>
  <si>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</si>
  <si>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</si>
  <si>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</si>
  <si>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</si>
  <si>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</si>
  <si>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</si>
  <si>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</si>
  <si>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</si>
  <si>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</si>
  <si>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</si>
  <si>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</si>
  <si>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</si>
  <si>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</si>
  <si>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</si>
  <si>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</si>
  <si>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</si>
  <si>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</si>
  <si>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</si>
  <si>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</si>
  <si>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</si>
  <si>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</si>
  <si>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</si>
  <si>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</si>
  <si>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</si>
  <si>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</si>
  <si>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</si>
  <si>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</si>
  <si>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</si>
  <si>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</si>
  <si>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</si>
  <si>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</si>
  <si>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</si>
  <si>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</si>
  <si>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</si>
  <si>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</si>
  <si>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</si>
  <si>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</si>
  <si>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</si>
  <si>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</si>
  <si>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</si>
  <si>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</si>
  <si>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</si>
  <si>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</si>
  <si>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</si>
  <si>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</si>
  <si>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</si>
  <si>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</si>
  <si>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</si>
  <si>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</si>
  <si>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</si>
  <si>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</si>
  <si>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</si>
  <si>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</si>
  <si>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</si>
  <si>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</si>
  <si>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</si>
  <si>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</si>
  <si>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</si>
  <si>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</si>
  <si>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</si>
  <si>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</si>
  <si>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</si>
  <si>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</si>
  <si>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</si>
  <si>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</si>
  <si>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</si>
  <si>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</si>
  <si>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</si>
  <si>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</si>
  <si>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</si>
  <si>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</si>
  <si>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</si>
  <si>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</si>
  <si>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</si>
  <si>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</si>
  <si>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</si>
  <si>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</si>
  <si>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</si>
  <si>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</si>
  <si>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</si>
  <si>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</si>
  <si>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</si>
  <si>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</si>
  <si>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</si>
  <si>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</si>
  <si>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</si>
  <si>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</si>
  <si>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</si>
  <si>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</si>
  <si>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</si>
  <si>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</si>
  <si>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</si>
  <si>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</si>
  <si>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</si>
  <si>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</si>
  <si>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</si>
  <si>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</si>
  <si>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</si>
  <si>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</si>
  <si>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</si>
  <si>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</si>
  <si>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</si>
  <si>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</si>
  <si>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</si>
  <si>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</si>
  <si>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</si>
  <si>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</si>
  <si>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</si>
  <si>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</si>
  <si>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</si>
  <si>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</si>
  <si>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</si>
  <si>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</si>
  <si>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</si>
  <si>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</si>
  <si>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</si>
  <si>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</si>
  <si>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</si>
  <si>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</si>
  <si>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</si>
  <si>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</si>
  <si>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</si>
  <si>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</si>
  <si>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</si>
  <si>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</si>
  <si>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</si>
  <si>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</si>
  <si>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</si>
  <si>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</si>
  <si>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</si>
  <si>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</si>
  <si>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</si>
  <si>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</si>
  <si>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</si>
  <si>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</si>
  <si>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</si>
  <si>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</si>
  <si>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</si>
  <si>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</si>
  <si>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</si>
  <si>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</si>
  <si>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</si>
  <si>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</si>
  <si>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</si>
  <si>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</si>
  <si>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</si>
  <si>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</si>
  <si>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</si>
  <si>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</si>
  <si>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</si>
  <si>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</si>
  <si>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</si>
  <si>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</si>
  <si>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</si>
  <si>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</si>
  <si>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</si>
  <si>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</si>
  <si>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</si>
  <si>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</si>
  <si>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</si>
  <si>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</si>
  <si>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</si>
  <si>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</si>
  <si>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</si>
  <si>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</si>
  <si>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</si>
  <si>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</si>
  <si>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</si>
  <si>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</si>
  <si>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</si>
  <si>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</si>
  <si>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</si>
  <si>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</si>
  <si>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</si>
  <si>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</si>
  <si>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</si>
  <si>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</si>
  <si>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</si>
  <si>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</si>
  <si>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</si>
  <si>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</si>
  <si>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</si>
  <si>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</si>
  <si>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</si>
  <si>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</si>
  <si>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</si>
  <si>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</si>
  <si>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</si>
  <si>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</si>
  <si>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</si>
  <si>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</si>
  <si>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</si>
  <si>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</si>
  <si>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</si>
  <si>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</si>
  <si>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</si>
  <si>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</si>
  <si>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</si>
  <si>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</si>
  <si>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</si>
  <si>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</si>
  <si>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</si>
  <si>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</si>
  <si>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</si>
  <si>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</si>
  <si>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</si>
  <si>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</si>
  <si>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</si>
  <si>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</si>
  <si>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</si>
  <si>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</si>
  <si>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</si>
  <si>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</si>
  <si>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</si>
  <si>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</si>
  <si>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</si>
  <si>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</si>
  <si>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</si>
  <si>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</si>
  <si>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</si>
  <si>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</si>
  <si>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</si>
  <si>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</si>
  <si>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</si>
  <si>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</si>
  <si>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</si>
  <si>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</si>
  <si>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</si>
  <si>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</si>
  <si>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</si>
  <si>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</si>
  <si>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</si>
  <si>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</si>
  <si>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</si>
  <si>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</si>
  <si>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</si>
  <si>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</si>
  <si>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</si>
  <si>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</si>
  <si>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</si>
  <si>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</si>
  <si>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</si>
  <si>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</si>
  <si>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</si>
  <si>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</si>
  <si>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</si>
  <si>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</si>
  <si>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</si>
  <si>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</si>
  <si>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</si>
  <si>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</si>
  <si>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</si>
  <si>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</si>
  <si>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</si>
  <si>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</si>
  <si>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</si>
  <si>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</si>
  <si>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</si>
  <si>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</si>
  <si>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</si>
  <si>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</si>
  <si>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</si>
  <si>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</si>
  <si>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</si>
  <si>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</si>
  <si>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</si>
  <si>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</si>
  <si>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</si>
  <si>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</si>
  <si>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</si>
  <si>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</si>
  <si>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</si>
  <si>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</si>
  <si>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</si>
  <si>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</si>
  <si>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</si>
  <si>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</si>
  <si>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</si>
  <si>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</si>
  <si>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</si>
  <si>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</si>
  <si>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</si>
  <si>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</si>
  <si>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</si>
  <si>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</si>
  <si>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</si>
  <si>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</si>
  <si>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</si>
  <si>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</si>
  <si>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</si>
  <si>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</si>
  <si>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</si>
  <si>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</si>
  <si>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</si>
  <si>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</si>
  <si>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</si>
  <si>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</si>
  <si>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</si>
  <si>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</si>
  <si>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</si>
  <si>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</si>
  <si>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</si>
  <si>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</si>
  <si>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</si>
  <si>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</si>
  <si>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</si>
  <si>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</si>
  <si>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</si>
  <si>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</si>
  <si>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</si>
  <si>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</si>
  <si>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</si>
  <si>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</si>
  <si>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</si>
  <si>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</si>
  <si>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</si>
  <si>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</si>
  <si>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</si>
  <si>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</si>
  <si>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</si>
  <si>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</si>
  <si>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</si>
  <si>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</si>
  <si>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</si>
  <si>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</si>
  <si>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</si>
  <si>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</si>
  <si>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</si>
  <si>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</si>
  <si>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</si>
  <si>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</si>
  <si>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</si>
  <si>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</si>
  <si>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</si>
  <si>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</si>
  <si>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</si>
  <si>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</si>
  <si>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</si>
  <si>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</si>
  <si>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</si>
  <si>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</si>
  <si>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</si>
  <si>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</si>
  <si>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</si>
  <si>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</si>
  <si>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</si>
  <si>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</si>
  <si>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</si>
  <si>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</si>
  <si>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</si>
  <si>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</si>
  <si>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</si>
  <si>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</si>
  <si>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</si>
  <si>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</si>
  <si>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</si>
  <si>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</si>
  <si>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</si>
  <si>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</si>
  <si>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</si>
  <si>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</si>
  <si>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</si>
  <si>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</si>
  <si>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</si>
  <si>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</si>
  <si>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</si>
  <si>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</si>
  <si>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</si>
  <si>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</si>
  <si>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</si>
  <si>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</si>
  <si>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</si>
  <si>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</si>
  <si>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</si>
  <si>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</si>
  <si>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</si>
  <si>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</si>
  <si>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</si>
  <si>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</si>
  <si>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</si>
  <si>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</si>
  <si>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</si>
  <si>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</si>
  <si>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</si>
  <si>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</si>
  <si>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</si>
  <si>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</si>
  <si>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</si>
  <si>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</si>
  <si>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</si>
  <si>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</si>
  <si>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</si>
  <si>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</si>
  <si>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</si>
  <si>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</si>
  <si>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</si>
  <si>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</si>
  <si>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</si>
  <si>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</si>
  <si>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</si>
  <si>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</si>
  <si>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</si>
  <si>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</si>
  <si>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</si>
  <si>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</si>
  <si>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</si>
  <si>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</si>
  <si>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</si>
  <si>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</si>
  <si>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</si>
  <si>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</si>
  <si>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</si>
  <si>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</si>
  <si>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</si>
  <si>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</si>
  <si>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</si>
  <si>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</si>
  <si>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</si>
  <si>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</si>
  <si>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</si>
  <si>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</si>
  <si>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</si>
  <si>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</si>
  <si>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</si>
  <si>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</si>
  <si>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</si>
  <si>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</si>
  <si>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</si>
  <si>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</si>
  <si>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</si>
  <si>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</si>
  <si>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</si>
  <si>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</si>
  <si>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</si>
  <si>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</si>
  <si>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</si>
  <si>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</si>
  <si>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</si>
  <si>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</si>
  <si>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</si>
  <si>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</si>
  <si>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</si>
  <si>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</si>
  <si>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</si>
  <si>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</si>
  <si>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</si>
  <si>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</si>
  <si>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</si>
  <si>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</si>
  <si>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</si>
  <si>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</si>
  <si>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</si>
  <si>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</si>
  <si>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</si>
  <si>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</si>
  <si>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</si>
  <si>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</si>
  <si>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</si>
  <si>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</si>
  <si>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</si>
  <si>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</si>
  <si>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</si>
  <si>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</si>
  <si>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</si>
  <si>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</si>
  <si>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</si>
  <si>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</si>
  <si>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</si>
  <si>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</si>
  <si>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</si>
  <si>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</si>
  <si>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</si>
  <si>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</si>
  <si>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</si>
  <si>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</si>
  <si>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</si>
  <si>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</si>
  <si>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</si>
  <si>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</si>
  <si>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</si>
  <si>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</si>
  <si>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</si>
  <si>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</si>
  <si>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</si>
  <si>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</si>
  <si>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</si>
  <si>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</si>
  <si>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</si>
  <si>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</si>
  <si>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</si>
  <si>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</si>
  <si>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</si>
  <si>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</si>
  <si>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</si>
  <si>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</si>
  <si>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</si>
  <si>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</si>
  <si>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</si>
  <si>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</si>
  <si>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</si>
  <si>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</si>
  <si>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</si>
  <si>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</si>
  <si>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</si>
  <si>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</si>
  <si>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</si>
  <si>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</si>
  <si>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</si>
  <si>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</si>
  <si>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</si>
  <si>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</si>
  <si>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</si>
  <si>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</si>
  <si>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</si>
  <si>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</si>
  <si>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</si>
  <si>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</si>
  <si>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</si>
  <si>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</si>
  <si>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</si>
  <si>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</si>
  <si>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</si>
  <si>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</si>
  <si>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</si>
  <si>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</si>
  <si>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</si>
  <si>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</si>
  <si>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</si>
  <si>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</si>
  <si>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</si>
  <si>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</si>
  <si>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</si>
  <si>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</si>
  <si>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</si>
  <si>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</si>
  <si>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</si>
  <si>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</si>
  <si>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</si>
  <si>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</si>
  <si>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</si>
  <si>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</si>
  <si>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</si>
  <si>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</si>
  <si>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</si>
  <si>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</si>
  <si>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</si>
  <si>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</si>
  <si>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</si>
  <si>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</si>
  <si>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</si>
  <si>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</si>
  <si>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</si>
  <si>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</si>
  <si>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</si>
  <si>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</si>
  <si>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</si>
  <si>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</si>
  <si>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</si>
  <si>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</si>
  <si>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</si>
  <si>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</si>
  <si>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</si>
  <si>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</si>
  <si>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</si>
  <si>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</si>
  <si>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</si>
  <si>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</si>
  <si>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</si>
  <si>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</si>
  <si>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</si>
  <si>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</si>
  <si>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</si>
  <si>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</si>
  <si>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</si>
  <si>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</si>
  <si>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</si>
  <si>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</si>
  <si>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</si>
  <si>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</si>
  <si>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</si>
  <si>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</si>
  <si>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</si>
  <si>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</si>
  <si>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</si>
  <si>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</si>
  <si>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</si>
  <si>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</si>
  <si>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</si>
  <si>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</si>
  <si>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</si>
  <si>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</si>
  <si>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</si>
  <si>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</si>
  <si>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</si>
  <si>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</si>
  <si>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</si>
  <si>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</si>
  <si>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</si>
  <si>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</si>
  <si>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</si>
  <si>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</si>
  <si>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</si>
  <si>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</si>
  <si>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</si>
  <si>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</si>
  <si>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</si>
  <si>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</si>
  <si>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</si>
  <si>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</si>
  <si>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</si>
  <si>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</si>
  <si>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</si>
  <si>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</si>
  <si>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</si>
  <si>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</si>
  <si>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</si>
  <si>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</si>
  <si>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</si>
  <si>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</si>
  <si>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</si>
  <si>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</si>
  <si>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</si>
  <si>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</si>
  <si>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</si>
  <si>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</si>
  <si>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</si>
  <si>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</si>
  <si>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</si>
  <si>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</si>
  <si>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</si>
  <si>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</si>
  <si>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</si>
  <si>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</si>
  <si>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</si>
  <si>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</si>
  <si>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</si>
  <si>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</si>
  <si>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</si>
  <si>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</si>
  <si>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</si>
  <si>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</si>
  <si>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</si>
  <si>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</si>
  <si>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</si>
  <si>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</si>
  <si>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</si>
  <si>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</si>
  <si>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</si>
  <si>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</si>
  <si>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</si>
  <si>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</si>
  <si>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</si>
  <si>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</si>
  <si>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</si>
  <si>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</si>
  <si>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</si>
  <si>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</si>
  <si>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</si>
  <si>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</si>
  <si>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</si>
  <si>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</si>
  <si>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</si>
  <si>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</si>
  <si>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</si>
  <si>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</si>
  <si>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</si>
  <si>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</si>
  <si>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</si>
  <si>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</si>
  <si>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</si>
  <si>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</si>
  <si>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</si>
  <si>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</si>
  <si>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</si>
  <si>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</si>
  <si>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</si>
  <si>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</si>
  <si>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</si>
  <si>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</si>
  <si>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</si>
  <si>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</si>
  <si>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</si>
  <si>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</si>
  <si>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</si>
  <si>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</si>
  <si>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</si>
  <si>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</si>
  <si>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</si>
  <si>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</si>
  <si>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</si>
  <si>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</si>
  <si>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</si>
  <si>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</si>
  <si>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</si>
  <si>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</si>
  <si>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</si>
  <si>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</si>
  <si>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</si>
  <si>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</si>
  <si>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</si>
  <si>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</si>
  <si>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</si>
  <si>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</si>
  <si>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</si>
  <si>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</si>
  <si>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</si>
  <si>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</si>
  <si>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</si>
  <si>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</si>
  <si>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</si>
  <si>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</si>
  <si>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</si>
  <si>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</si>
  <si>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</si>
  <si>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</si>
  <si>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</si>
  <si>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</si>
  <si>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</si>
  <si>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</si>
  <si>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</si>
  <si>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</si>
  <si>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</si>
  <si>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</si>
  <si>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</si>
  <si>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</si>
  <si>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</si>
  <si>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</si>
  <si>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</si>
  <si>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</si>
  <si>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</si>
  <si>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</si>
  <si>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</si>
  <si>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</si>
  <si>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</si>
  <si>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</si>
  <si>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</si>
  <si>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</si>
  <si>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</si>
  <si>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</si>
  <si>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</si>
  <si>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</si>
  <si>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</si>
  <si>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</si>
  <si>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</si>
  <si>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</si>
  <si>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</si>
  <si>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</si>
  <si>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</si>
  <si>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</si>
  <si>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</si>
  <si>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</si>
  <si>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</si>
  <si>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</si>
  <si>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</si>
  <si>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</si>
  <si>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</si>
  <si>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</si>
  <si>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</si>
  <si>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</si>
  <si>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</si>
  <si>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</si>
  <si>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</si>
  <si>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</si>
  <si>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</si>
  <si>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</si>
  <si>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</si>
  <si>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</si>
  <si>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</si>
  <si>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</si>
  <si>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</si>
  <si>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</si>
  <si>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</si>
  <si>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</si>
  <si>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</si>
  <si>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</si>
  <si>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</si>
  <si>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</si>
  <si>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</si>
  <si>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</si>
  <si>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</si>
  <si>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</si>
  <si>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</si>
  <si>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</si>
  <si>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</si>
  <si>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</si>
  <si>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</si>
  <si>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</si>
  <si>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</si>
  <si>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</si>
  <si>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</si>
  <si>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</si>
  <si>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</si>
  <si>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</si>
  <si>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</si>
  <si>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</si>
  <si>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</si>
  <si>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</si>
  <si>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</si>
  <si>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</si>
  <si>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</si>
  <si>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</si>
  <si>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</si>
  <si>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</si>
  <si>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</si>
  <si>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</si>
  <si>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</si>
  <si>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</si>
  <si>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</si>
  <si>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</si>
  <si>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</si>
  <si>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</si>
  <si>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</si>
  <si>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</si>
  <si>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</si>
  <si>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</si>
  <si>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</si>
  <si>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</si>
  <si>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</si>
  <si>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</si>
  <si>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</si>
  <si>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</si>
  <si>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</si>
  <si>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</si>
  <si>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</si>
  <si>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</si>
  <si>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</si>
  <si>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</si>
  <si>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</si>
  <si>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</si>
  <si>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</si>
  <si>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</si>
  <si>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</si>
  <si>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</si>
  <si>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</si>
  <si>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</si>
  <si>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</si>
  <si>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</si>
  <si>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</si>
  <si>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</si>
  <si>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</si>
  <si>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</si>
  <si>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</si>
  <si>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</si>
  <si>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</si>
  <si>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</si>
  <si>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</si>
  <si>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</si>
  <si>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</si>
  <si>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</si>
  <si>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</si>
  <si>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</si>
  <si>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</si>
  <si>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</si>
  <si>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</si>
  <si>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</si>
  <si>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</si>
  <si>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</si>
  <si>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</si>
  <si>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</si>
  <si>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</si>
  <si>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</si>
  <si>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</si>
  <si>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</si>
  <si>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</si>
  <si>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</si>
  <si>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</si>
  <si>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</si>
  <si>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</si>
  <si>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</si>
  <si>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</si>
  <si>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</si>
  <si>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</si>
  <si>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</si>
  <si>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</si>
  <si>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</si>
  <si>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</si>
  <si>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</si>
  <si>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</si>
  <si>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</si>
  <si>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</si>
  <si>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</si>
  <si>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</si>
  <si>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</si>
  <si>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</si>
  <si>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</si>
  <si>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</si>
  <si>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</si>
  <si>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</si>
  <si>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</si>
  <si>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</si>
  <si>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</si>
  <si>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</si>
  <si>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</si>
  <si>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</si>
  <si>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</si>
  <si>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</si>
  <si>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</si>
  <si>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</si>
  <si>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</si>
  <si>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</si>
  <si>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</si>
  <si>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</si>
  <si>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</si>
  <si>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</si>
  <si>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</si>
  <si>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</si>
  <si>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</si>
  <si>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</si>
  <si>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</si>
  <si>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</si>
  <si>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</si>
  <si>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</si>
  <si>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</si>
  <si>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</si>
  <si>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</si>
  <si>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</si>
  <si>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</si>
  <si>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</si>
  <si>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</si>
  <si>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</si>
  <si>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</si>
  <si>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</si>
  <si>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</si>
  <si>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</si>
  <si>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</si>
  <si>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</si>
  <si>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</si>
  <si>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</si>
  <si>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</si>
  <si>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</si>
  <si>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</si>
  <si>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</si>
  <si>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</si>
  <si>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</si>
  <si>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</si>
  <si>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</si>
  <si>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</si>
  <si>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</si>
  <si>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</si>
  <si>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</si>
  <si>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</si>
  <si>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</si>
  <si>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</si>
  <si>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</si>
  <si>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</si>
  <si>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</si>
  <si>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</si>
  <si>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</si>
  <si>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</si>
  <si>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</si>
  <si>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</si>
  <si>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</si>
  <si>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</si>
  <si>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</si>
  <si>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</si>
  <si>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</si>
  <si>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</si>
  <si>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</si>
  <si>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</si>
  <si>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</si>
  <si>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</si>
  <si>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</si>
  <si>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</si>
  <si>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</si>
  <si>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</si>
  <si>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</si>
  <si>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</si>
  <si>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</si>
  <si>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</si>
  <si>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</si>
  <si>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</si>
  <si>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</si>
  <si>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</si>
  <si>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</si>
  <si>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</si>
  <si>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</si>
  <si>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</si>
  <si>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</si>
  <si>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</si>
  <si>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</si>
  <si>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</si>
  <si>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</si>
  <si>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</si>
  <si>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</si>
  <si>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</si>
  <si>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</si>
  <si>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</si>
  <si>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</si>
  <si>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</si>
  <si>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</si>
  <si>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</si>
  <si>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</si>
  <si>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</si>
  <si>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</si>
  <si>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</si>
  <si>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</si>
  <si>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</si>
  <si>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</si>
  <si>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</si>
  <si>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</si>
  <si>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</si>
  <si>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</si>
  <si>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</si>
  <si>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</si>
  <si>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</si>
  <si>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</si>
  <si>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</si>
  <si>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</si>
  <si>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</si>
  <si>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</si>
  <si>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</si>
  <si>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</si>
  <si>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</si>
  <si>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</si>
  <si>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</si>
  <si>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</si>
  <si>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</si>
  <si>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</si>
  <si>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</si>
  <si>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</si>
  <si>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</si>
  <si>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</si>
  <si>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</si>
  <si>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</si>
  <si>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</si>
  <si>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</si>
  <si>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</si>
  <si>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</si>
  <si>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</si>
  <si>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</si>
  <si>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</si>
  <si>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</si>
  <si>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</si>
  <si>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</si>
  <si>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</si>
  <si>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</si>
  <si>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</si>
  <si>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</si>
  <si>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</si>
  <si>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</si>
  <si>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</si>
  <si>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</si>
  <si>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</si>
  <si>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</si>
  <si>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</si>
  <si>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</si>
  <si>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</si>
  <si>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</si>
  <si>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</si>
  <si>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</si>
  <si>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</si>
  <si>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</si>
  <si>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</si>
  <si>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</si>
  <si>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</si>
  <si>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</si>
  <si>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</si>
  <si>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</si>
  <si>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</si>
  <si>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</si>
  <si>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</si>
  <si>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</si>
  <si>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</si>
  <si>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</si>
  <si>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</si>
  <si>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</si>
  <si>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</si>
  <si>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</si>
  <si>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</si>
  <si>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</si>
  <si>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</si>
  <si>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</si>
  <si>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</si>
  <si>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</si>
  <si>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</si>
  <si>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</si>
  <si>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</si>
  <si>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</si>
  <si>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</si>
  <si>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</si>
  <si>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</si>
  <si>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</si>
  <si>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</si>
  <si>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</si>
  <si>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</si>
  <si>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</si>
  <si>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</si>
  <si>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</si>
  <si>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</si>
  <si>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</si>
  <si>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</si>
  <si>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</si>
  <si>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</si>
  <si>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</si>
  <si>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</si>
  <si>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</si>
  <si>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</si>
  <si>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</si>
  <si>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</si>
  <si>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</si>
  <si>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</si>
  <si>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</si>
  <si>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</si>
  <si>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</si>
  <si>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</si>
  <si>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</si>
  <si>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</si>
  <si>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</si>
  <si>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</si>
  <si>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</si>
  <si>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</si>
  <si>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</si>
  <si>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</si>
  <si>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</si>
  <si>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</si>
  <si>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</si>
  <si>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</si>
  <si>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</si>
  <si>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</si>
  <si>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</si>
  <si>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</si>
  <si>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</si>
  <si>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</si>
  <si>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</si>
  <si>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</si>
  <si>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</si>
  <si>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</si>
  <si>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</si>
  <si>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</si>
  <si>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</si>
  <si>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</si>
  <si>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</si>
  <si>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</si>
  <si>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</si>
  <si>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</si>
  <si>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</si>
  <si>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</si>
  <si>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</si>
  <si>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</si>
  <si>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</si>
  <si>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</si>
  <si>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</si>
  <si>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</si>
  <si>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</si>
  <si>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</si>
  <si>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</si>
  <si>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</si>
  <si>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</si>
  <si>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</si>
  <si>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</si>
  <si>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</si>
  <si>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</si>
  <si>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</si>
  <si>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</si>
  <si>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</si>
  <si>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</si>
  <si>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</si>
  <si>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</si>
  <si>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</si>
  <si>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</si>
  <si>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</si>
  <si>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</si>
  <si>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</si>
  <si>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</si>
  <si>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</si>
  <si>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</si>
  <si>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</si>
  <si>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</si>
  <si>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</si>
  <si>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</si>
  <si>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</si>
  <si>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</si>
  <si>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</si>
  <si>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</si>
  <si>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</si>
  <si>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</si>
  <si>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</si>
  <si>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</si>
  <si>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</si>
  <si>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</si>
  <si>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</si>
  <si>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</si>
  <si>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</si>
  <si>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</si>
  <si>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</si>
  <si>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</si>
  <si>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</si>
  <si>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</si>
  <si>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</si>
  <si>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</si>
  <si>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</si>
  <si>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</si>
  <si>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</si>
  <si>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</si>
  <si>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</si>
  <si>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</si>
  <si>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</si>
  <si>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</si>
  <si>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</si>
  <si>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</si>
  <si>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</si>
  <si>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</si>
  <si>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</si>
  <si>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</si>
  <si>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</si>
  <si>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</si>
  <si>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</si>
  <si>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</si>
  <si>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</si>
  <si>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</si>
  <si>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</si>
  <si>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</si>
  <si>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</si>
  <si>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</si>
  <si>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</si>
  <si>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</si>
  <si>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</si>
  <si>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</si>
  <si>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</si>
  <si>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</si>
  <si>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</si>
  <si>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</si>
  <si>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</si>
  <si>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</si>
  <si>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</si>
  <si>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</si>
  <si>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</si>
  <si>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</si>
  <si>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</si>
  <si>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</si>
  <si>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</si>
  <si>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</si>
  <si>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</si>
  <si>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</si>
  <si>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</si>
  <si>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</si>
  <si>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</si>
  <si>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</si>
  <si>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</si>
  <si>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</si>
  <si>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</si>
  <si>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</si>
  <si>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</si>
  <si>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</si>
  <si>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</si>
  <si>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</si>
  <si>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</si>
  <si>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</si>
  <si>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</si>
  <si>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</si>
  <si>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</si>
  <si>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</si>
  <si>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</si>
  <si>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</si>
  <si>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</si>
  <si>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</si>
  <si>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</si>
  <si>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</si>
  <si>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</si>
  <si>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</si>
  <si>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</si>
  <si>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</si>
  <si>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</si>
  <si>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</si>
  <si>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</si>
  <si>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</si>
  <si>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</si>
  <si>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</si>
  <si>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</si>
  <si>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</si>
  <si>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</si>
  <si>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</si>
  <si>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</si>
  <si>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</si>
  <si>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</si>
  <si>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</si>
  <si>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</si>
  <si>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</si>
  <si>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</si>
  <si>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</si>
  <si>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</si>
  <si>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</si>
  <si>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</si>
  <si>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</si>
  <si>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</si>
  <si>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</si>
  <si>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</si>
  <si>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</si>
  <si>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</si>
  <si>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</si>
  <si>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</si>
  <si>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</si>
  <si>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</si>
  <si>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</si>
  <si>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</si>
  <si>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</si>
  <si>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</si>
  <si>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</si>
  <si>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</si>
  <si>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</si>
  <si>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</si>
  <si>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</si>
  <si>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</si>
  <si>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</si>
  <si>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</si>
  <si>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</si>
  <si>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</si>
  <si>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</si>
  <si>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</si>
  <si>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</si>
  <si>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</si>
  <si>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</si>
  <si>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</si>
  <si>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</si>
  <si>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</si>
  <si>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</si>
  <si>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</si>
  <si>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</si>
  <si>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</si>
  <si>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</si>
  <si>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</si>
  <si>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</si>
  <si>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</si>
  <si>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</si>
  <si>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</si>
  <si>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</si>
  <si>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</si>
  <si>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</si>
  <si>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</si>
  <si>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</si>
  <si>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</si>
  <si>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</si>
  <si>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</si>
  <si>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</si>
  <si>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</si>
  <si>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</si>
  <si>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</si>
  <si>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</si>
  <si>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</si>
  <si>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</si>
  <si>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</si>
  <si>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</si>
  <si>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</si>
  <si>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</si>
  <si>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</si>
  <si>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</si>
  <si>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</si>
  <si>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</si>
  <si>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</si>
  <si>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</si>
  <si>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</si>
  <si>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</si>
  <si>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</si>
  <si>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</si>
  <si>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</si>
  <si>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</si>
  <si>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</si>
  <si>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</si>
  <si>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</si>
  <si>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</si>
  <si>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</si>
  <si>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</si>
  <si>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</si>
  <si>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</si>
  <si>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</si>
  <si>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</si>
  <si>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</si>
  <si>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</si>
  <si>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</si>
  <si>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</si>
  <si>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</si>
  <si>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</si>
  <si>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</si>
  <si>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</si>
  <si>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</si>
  <si>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</si>
  <si>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</si>
  <si>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</si>
  <si>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</si>
  <si>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</si>
  <si>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</si>
  <si>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</si>
  <si>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</si>
  <si>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</si>
  <si>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</si>
  <si>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</si>
  <si>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</si>
  <si>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</si>
  <si>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</si>
  <si>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</si>
  <si>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</si>
  <si>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</si>
  <si>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</si>
  <si>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</si>
  <si>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</si>
  <si>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</si>
  <si>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</si>
  <si>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</si>
  <si>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</si>
  <si>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</si>
  <si>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</si>
  <si>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</si>
  <si>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</si>
  <si>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</si>
  <si>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</si>
  <si>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</si>
  <si>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</si>
  <si>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</si>
  <si>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</si>
  <si>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</si>
  <si>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</si>
  <si>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</si>
  <si>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</si>
  <si>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</si>
  <si>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</si>
  <si>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</si>
  <si>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</si>
  <si>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</si>
  <si>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</si>
  <si>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</si>
  <si>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</si>
  <si>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</si>
  <si>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</si>
  <si>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</si>
  <si>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</si>
  <si>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</si>
  <si>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</si>
  <si>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</si>
  <si>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</si>
  <si>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</si>
  <si>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</si>
  <si>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</si>
  <si>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</si>
  <si>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</si>
  <si>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</si>
  <si>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</si>
  <si>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</si>
  <si>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</si>
  <si>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</si>
  <si>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</si>
  <si>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</si>
  <si>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</si>
  <si>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</si>
  <si>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</si>
  <si>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</si>
  <si>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</si>
  <si>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</si>
  <si>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</si>
  <si>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</si>
  <si>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</si>
  <si>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</si>
  <si>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</si>
  <si>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</si>
  <si>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</si>
  <si>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</si>
  <si>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</si>
  <si>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</si>
  <si>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</si>
  <si>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</si>
  <si>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</si>
  <si>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</si>
  <si>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</si>
  <si>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</si>
  <si>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</si>
  <si>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</si>
  <si>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</si>
  <si>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</si>
  <si>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</si>
  <si>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</si>
  <si>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</si>
  <si>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</si>
  <si>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</si>
  <si>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</si>
  <si>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</si>
  <si>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</si>
  <si>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</si>
  <si>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</si>
  <si>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</si>
  <si>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</si>
  <si>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</si>
  <si>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</si>
  <si>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</si>
  <si>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</si>
  <si>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</si>
  <si>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</si>
  <si>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</si>
  <si>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</si>
  <si>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</si>
  <si>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</si>
  <si>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</si>
  <si>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</si>
  <si>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</si>
  <si>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</si>
  <si>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</si>
  <si>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</si>
  <si>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</si>
  <si>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</si>
  <si>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</si>
  <si>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</si>
  <si>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</si>
  <si>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</si>
  <si>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</si>
  <si>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</si>
  <si>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</si>
  <si>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</si>
  <si>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</si>
  <si>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</si>
  <si>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</si>
  <si>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</si>
  <si>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</si>
  <si>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</si>
  <si>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</si>
  <si>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</si>
  <si>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</si>
  <si>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</si>
  <si>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</si>
  <si>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</si>
  <si>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</si>
  <si>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</si>
  <si>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</si>
  <si>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</si>
  <si>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</si>
  <si>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</si>
  <si>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</si>
  <si>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</si>
  <si>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</si>
  <si>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</si>
  <si>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</si>
  <si>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</si>
  <si>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</si>
  <si>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</si>
  <si>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</si>
  <si>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</si>
  <si>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</si>
  <si>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</si>
  <si>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</si>
  <si>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</si>
  <si>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</si>
  <si>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</si>
  <si>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</si>
  <si>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</si>
  <si>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</si>
  <si>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</si>
  <si>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</si>
  <si>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</si>
  <si>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</si>
  <si>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</si>
  <si>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</si>
  <si>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</si>
  <si>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</si>
  <si>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</si>
  <si>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</si>
  <si>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</si>
  <si>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</si>
  <si>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</si>
  <si>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</si>
  <si>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</si>
  <si>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</si>
  <si>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</si>
  <si>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</si>
  <si>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</si>
  <si>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</si>
  <si>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</si>
  <si>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</si>
  <si>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</si>
  <si>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</si>
  <si>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</si>
  <si>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</si>
  <si>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</si>
  <si>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</si>
  <si>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</si>
  <si>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</si>
  <si>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</si>
  <si>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</si>
  <si>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</si>
  <si>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</si>
  <si>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</si>
  <si>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</si>
  <si>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</si>
  <si>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</si>
  <si>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</si>
  <si>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</si>
  <si>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</si>
  <si>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</si>
  <si>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</si>
  <si>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</si>
  <si>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</si>
  <si>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</si>
  <si>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</si>
  <si>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</si>
  <si>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</si>
  <si>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</si>
  <si>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</si>
  <si>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</si>
  <si>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</si>
  <si>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</si>
  <si>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</si>
  <si>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</si>
  <si>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</si>
  <si>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</si>
  <si>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</si>
  <si>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</si>
  <si>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</si>
  <si>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</si>
  <si>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</si>
  <si>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</si>
  <si>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</si>
  <si>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</si>
  <si>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</si>
  <si>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</si>
  <si>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</si>
  <si>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</si>
  <si>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</si>
  <si>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</si>
  <si>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</si>
  <si>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</si>
  <si>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</si>
  <si>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</si>
  <si>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</si>
  <si>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</si>
  <si>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</si>
  <si>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</si>
  <si>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</si>
  <si>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</si>
  <si>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</si>
  <si>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</si>
  <si>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</si>
  <si>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</si>
  <si>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</si>
  <si>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</si>
  <si>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</si>
  <si>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</si>
  <si>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</si>
  <si>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</si>
  <si>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</si>
  <si>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</si>
  <si>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</si>
  <si>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</si>
  <si>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</si>
  <si>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</si>
  <si>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</si>
  <si>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</si>
  <si>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</si>
  <si>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</si>
  <si>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</si>
  <si>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</si>
  <si>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</si>
  <si>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</si>
  <si>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</si>
  <si>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</si>
  <si>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</si>
  <si>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</si>
  <si>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</si>
  <si>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</si>
  <si>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</si>
  <si>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</si>
  <si>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</si>
  <si>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</si>
  <si>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</si>
  <si>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</si>
  <si>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</si>
  <si>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</si>
  <si>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</si>
  <si>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</si>
  <si>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</si>
  <si>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</si>
  <si>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</si>
  <si>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</si>
  <si>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</si>
  <si>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</si>
  <si>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</si>
  <si>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</si>
  <si>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</si>
  <si>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</si>
  <si>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</si>
  <si>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</si>
  <si>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</si>
  <si>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</si>
  <si>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</si>
  <si>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</si>
  <si>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</si>
  <si>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</si>
  <si>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</si>
  <si>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</si>
  <si>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</si>
  <si>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</si>
  <si>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</si>
  <si>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</si>
  <si>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</si>
  <si>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</si>
  <si>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</si>
  <si>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</si>
  <si>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</si>
  <si>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</si>
  <si>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</si>
  <si>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</si>
  <si>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</si>
  <si>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</si>
  <si>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</si>
  <si>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</si>
  <si>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</si>
  <si>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</si>
  <si>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</si>
  <si>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</si>
  <si>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</si>
  <si>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</si>
  <si>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</si>
  <si>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</si>
  <si>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</si>
  <si>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</si>
  <si>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</si>
  <si>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</si>
  <si>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</si>
  <si>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</si>
  <si>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</si>
  <si>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</si>
  <si>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</si>
  <si>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</si>
  <si>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</si>
  <si>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</si>
  <si>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</si>
  <si>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</si>
  <si>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</si>
  <si>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</si>
  <si>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</si>
  <si>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</si>
  <si>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</si>
  <si>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</si>
  <si>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</si>
  <si>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</si>
  <si>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</si>
  <si>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</si>
  <si>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</si>
  <si>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</si>
  <si>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</si>
  <si>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</si>
  <si>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</si>
  <si>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</si>
  <si>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</si>
  <si>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</si>
  <si>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</si>
  <si>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</si>
  <si>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</si>
  <si>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</si>
  <si>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</si>
  <si>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</si>
  <si>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</si>
  <si>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</si>
  <si>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</si>
  <si>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</si>
  <si>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</si>
  <si>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</si>
  <si>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</si>
  <si>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</si>
  <si>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</si>
  <si>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</si>
  <si>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</si>
  <si>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</si>
  <si>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</si>
  <si>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</si>
  <si>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</si>
  <si>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</si>
  <si>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</si>
  <si>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</si>
  <si>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</si>
  <si>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</si>
  <si>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</si>
  <si>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</si>
  <si>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</si>
  <si>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</si>
  <si>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</si>
  <si>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</si>
  <si>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</si>
  <si>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</si>
  <si>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</si>
  <si>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</si>
  <si>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</si>
  <si>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</si>
  <si>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</si>
  <si>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</si>
  <si>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</si>
  <si>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</si>
  <si>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</si>
  <si>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</si>
  <si>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</si>
  <si>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</si>
  <si>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</si>
  <si>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</si>
  <si>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</si>
  <si>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</si>
  <si>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</si>
  <si>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</si>
  <si>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</si>
  <si>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</si>
  <si>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</si>
  <si>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</si>
  <si>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</si>
  <si>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</si>
  <si>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</si>
  <si>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</si>
  <si>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</si>
  <si>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</si>
  <si>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</si>
  <si>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</si>
  <si>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</si>
  <si>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</si>
  <si>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</si>
  <si>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</si>
  <si>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</si>
  <si>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</si>
  <si>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</si>
  <si>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</si>
  <si>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</si>
  <si>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</si>
  <si>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</si>
  <si>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</si>
  <si>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</si>
  <si>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</si>
  <si>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</si>
  <si>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</si>
  <si>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</si>
  <si>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</si>
  <si>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</si>
  <si>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</si>
  <si>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</si>
  <si>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</si>
  <si>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</si>
  <si>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</si>
  <si>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</si>
  <si>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</si>
  <si>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</si>
  <si>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</si>
  <si>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</si>
  <si>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</si>
  <si>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</si>
  <si>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</si>
  <si>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</si>
  <si>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</si>
  <si>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</si>
  <si>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</si>
  <si>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</si>
  <si>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</si>
  <si>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</si>
  <si>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</si>
  <si>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</si>
  <si>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</si>
  <si>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</si>
  <si>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</si>
  <si>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</si>
  <si>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</si>
  <si>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</si>
  <si>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</si>
  <si>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</si>
  <si>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</si>
  <si>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</si>
  <si>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</si>
  <si>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</si>
  <si>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</si>
  <si>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</si>
  <si>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</si>
  <si>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</si>
  <si>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</si>
  <si>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</si>
  <si>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</si>
  <si>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</si>
  <si>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</si>
  <si>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</si>
  <si>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</si>
  <si>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</si>
  <si>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</si>
  <si>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</si>
  <si>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</si>
  <si>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</si>
  <si>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</si>
  <si>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</si>
  <si>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</si>
  <si>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</si>
  <si>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</si>
  <si>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</si>
  <si>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</si>
  <si>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</si>
  <si>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</si>
  <si>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</si>
  <si>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</si>
  <si>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</si>
  <si>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</si>
  <si>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</si>
  <si>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</si>
  <si>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</si>
  <si>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</si>
  <si>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</si>
  <si>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</si>
  <si>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</si>
  <si>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</si>
  <si>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</si>
  <si>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</si>
  <si>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</si>
  <si>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</si>
  <si>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</si>
  <si>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</si>
  <si>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</si>
  <si>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</si>
  <si>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</si>
  <si>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</si>
  <si>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</si>
  <si>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</si>
  <si>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</si>
  <si>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</si>
  <si>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</si>
  <si>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</si>
  <si>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</si>
  <si>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</si>
  <si>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</si>
  <si>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</si>
  <si>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</si>
  <si>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</si>
  <si>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</si>
  <si>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</si>
  <si>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</si>
  <si>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</si>
  <si>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</si>
  <si>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</si>
  <si>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</si>
  <si>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</si>
  <si>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</si>
  <si>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</si>
  <si>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</si>
  <si>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</si>
  <si>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</si>
  <si>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</si>
  <si>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</si>
  <si>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</si>
  <si>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</si>
  <si>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</si>
  <si>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</si>
  <si>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</si>
  <si>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</si>
  <si>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</si>
  <si>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</si>
  <si>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</si>
  <si>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</si>
  <si>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</si>
  <si>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</si>
  <si>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</si>
  <si>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</si>
  <si>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</si>
  <si>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</si>
  <si>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</si>
  <si>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</si>
  <si>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</si>
  <si>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</si>
  <si>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</si>
  <si>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</si>
  <si>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</si>
  <si>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</si>
  <si>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</si>
  <si>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</si>
  <si>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</si>
  <si>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</si>
  <si>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</si>
  <si>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</si>
  <si>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</si>
  <si>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</si>
  <si>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</si>
  <si>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</si>
  <si>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</si>
  <si>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</si>
  <si>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</si>
  <si>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</si>
  <si>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</si>
  <si>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</si>
  <si>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</si>
  <si>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</si>
  <si>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</si>
  <si>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</si>
  <si>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</si>
  <si>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</si>
  <si>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</si>
  <si>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</si>
  <si>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</si>
  <si>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</si>
  <si>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</si>
  <si>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</si>
  <si>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</si>
  <si>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</si>
  <si>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</si>
  <si>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</si>
  <si>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</si>
  <si>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</si>
  <si>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</si>
  <si>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</si>
  <si>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</si>
  <si>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</si>
  <si>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</si>
  <si>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</si>
  <si>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</si>
  <si>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</si>
  <si>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</si>
  <si>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</si>
  <si>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</si>
  <si>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</si>
  <si>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</si>
  <si>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</si>
  <si>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</si>
  <si>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</si>
  <si>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</si>
  <si>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</si>
  <si>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</si>
  <si>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</si>
  <si>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</si>
  <si>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</si>
  <si>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</si>
  <si>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</si>
  <si>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</si>
  <si>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</si>
  <si>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</si>
  <si>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</si>
  <si>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</si>
  <si>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</si>
  <si>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</si>
  <si>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</si>
  <si>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</si>
  <si>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</si>
  <si>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</si>
  <si>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</si>
  <si>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</si>
  <si>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</si>
  <si>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</si>
  <si>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</si>
  <si>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</si>
  <si>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</si>
  <si>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</si>
  <si>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</si>
  <si>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</si>
  <si>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</si>
  <si>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</si>
  <si>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</si>
  <si>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</si>
  <si>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</si>
  <si>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</si>
  <si>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</si>
  <si>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</si>
  <si>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</si>
  <si>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</si>
  <si>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</si>
  <si>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</si>
  <si>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</si>
  <si>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</si>
  <si>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</si>
  <si>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</si>
  <si>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</si>
  <si>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</si>
  <si>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</si>
  <si>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</si>
  <si>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</si>
  <si>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</si>
  <si>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</si>
  <si>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</si>
  <si>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</si>
  <si>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</si>
  <si>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</si>
  <si>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</si>
  <si>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</si>
  <si>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</si>
  <si>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</si>
  <si>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</si>
  <si>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</si>
  <si>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</si>
  <si>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</si>
  <si>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</si>
  <si>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</si>
  <si>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</si>
  <si>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</si>
  <si>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</si>
  <si>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</si>
  <si>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</si>
  <si>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</si>
  <si>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</si>
  <si>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</si>
  <si>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</si>
  <si>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</si>
  <si>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</si>
  <si>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</si>
  <si>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</si>
  <si>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</si>
  <si>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</si>
  <si>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</si>
  <si>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</si>
  <si>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</si>
  <si>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</si>
  <si>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</si>
  <si>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</si>
  <si>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</si>
  <si>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</si>
  <si>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</si>
  <si>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</si>
  <si>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</si>
  <si>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</si>
  <si>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</si>
  <si>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</si>
  <si>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</si>
  <si>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</si>
  <si>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</si>
  <si>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</si>
  <si>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</si>
  <si>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</si>
  <si>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</si>
  <si>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</si>
  <si>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</si>
  <si>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</si>
  <si>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</si>
  <si>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</si>
  <si>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</si>
  <si>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</si>
  <si>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</si>
  <si>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</si>
  <si>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</si>
  <si>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</si>
  <si>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</si>
  <si>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</si>
  <si>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</si>
  <si>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</si>
  <si>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</si>
  <si>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</si>
  <si>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</si>
  <si>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</si>
  <si>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</si>
  <si>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</si>
  <si>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</si>
  <si>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</si>
  <si>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</si>
  <si>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</si>
  <si>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</si>
  <si>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</si>
  <si>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</si>
  <si>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</si>
  <si>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</si>
  <si>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</si>
  <si>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</si>
  <si>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</si>
  <si>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</si>
  <si>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</si>
  <si>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</si>
  <si>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</si>
  <si>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</si>
  <si>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</si>
  <si>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</si>
  <si>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</si>
  <si>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</si>
  <si>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</si>
  <si>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</si>
  <si>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</si>
  <si>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</si>
  <si>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</si>
  <si>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</si>
  <si>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</si>
  <si>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</si>
  <si>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</si>
  <si>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</si>
  <si>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</si>
  <si>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</si>
  <si>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</si>
  <si>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</si>
  <si>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</si>
  <si>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</si>
  <si>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</si>
  <si>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</si>
  <si>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</si>
  <si>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</si>
  <si>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</si>
  <si>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</si>
  <si>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</si>
  <si>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</si>
  <si>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</si>
  <si>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</si>
  <si>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</si>
  <si>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</si>
  <si>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</si>
  <si>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</si>
  <si>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</si>
  <si>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</si>
  <si>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</si>
  <si>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</si>
  <si>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</si>
  <si>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</si>
  <si>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</si>
  <si>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</si>
  <si>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</si>
  <si>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</si>
  <si>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</si>
  <si>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</si>
  <si>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</si>
  <si>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</si>
  <si>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</si>
  <si>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</si>
  <si>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</si>
  <si>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</si>
  <si>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</si>
  <si>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</si>
  <si>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</si>
  <si>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</si>
  <si>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</si>
  <si>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</si>
  <si>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</si>
  <si>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</si>
  <si>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</si>
  <si>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</si>
  <si>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</si>
  <si>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</si>
  <si>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</si>
  <si>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</si>
  <si>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</si>
  <si>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</si>
  <si>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</si>
  <si>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</si>
  <si>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</si>
  <si>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</si>
  <si>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</si>
  <si>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</si>
  <si>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</si>
  <si>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</si>
  <si>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</si>
  <si>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</si>
  <si>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</si>
  <si>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</si>
  <si>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</si>
  <si>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</si>
  <si>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</si>
  <si>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</si>
  <si>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PCM-20251106-00001719</t>
  </si>
  <si>
    <t>haj0012</t>
  </si>
  <si>
    <t>PCM-20251106-00001614</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</si>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</sst>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304.76773472221976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45967.716160648146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45967.716160648146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45967.716160648146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45967.716160648146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45967.716160648146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45967.716160648146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45967.716160648146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45967.716160648146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45967.716160648146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45967.716160648146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45967.716160648146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45967.716160648146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45967.716160648146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45967.716160648146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45967.716160648146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45967.716160648146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45967.716160648146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45967.716160648146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45967.716160648146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45967.716160648146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45967.716160648146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45967.716160648146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45967.716160648146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45967.716160648146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45967.716160648146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45967.716160648146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45967.716160648146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45967.716160648146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45967.716160648146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45967.716160648146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45967.716160648146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45967.716160648146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45967.716160648146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45967.716160648146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45967.716160648146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45967.716160648146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45967.716160648146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45967.716160648146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45967.716160648146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45967.716160648146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45967.716160648146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45967.716160648146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45967.716160648146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45967.716160648146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45967.716160648146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45967.716160648146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45967.716160648146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45967.716160648146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45967.716160648146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45967.716160648146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45967.716160648146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45967.716160648146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45967.716160648146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45967.716160648146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45967.716160648146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45967.716160648146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45967.716160648146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45967.716160648146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45967.716160648146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45967.716160648146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45967.716160648146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45967.716160648146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45967.716160648146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45967.716160648146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45967.716160648146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45967.716160648146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45967.716160648146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45967.716160648146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45967.716160648146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45967.716160648146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45967.716160648146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45967.716160648146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45967.716160648146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45967.716160648146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45967.716160648146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45967.716160648146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45967.716160648146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45967.716160648146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45967.716160648146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45967.716160648146</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45967.716160648146</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45967.716160648146</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142.71632268518442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1.5628240740625188E-2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45967.716160648146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45967.716160648146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45967.716160648146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45967.716160648146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45967.716160648146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45967.716160648146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45967.716160648146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45967.716160648146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45967.716160648146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45967.716160648146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45967.716160648146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45967.716160648146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45967.716160648146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45967.716160648146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45967.716160648146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45967.716160648146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45967.716160648146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45967.716160648146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45967.716160648146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45967.716160648146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45967.716160648146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45967.716160648146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45967.716160648146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45967.716160648146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45967.716160648146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45967.716160648146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45967.716160648146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45967.716160648146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45967.716160648146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45967.716160648146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45967.716160648146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45967.716160648146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45967.716160648146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45967.716160648146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45967.716160648146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45967.716160648146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45967.716160648146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45967.716160648146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45967.716160648146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45967.716160648146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45967.716160648146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45967.716160648146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45967.716160648146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45967.716160648146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45967.716160648146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45967.716160648146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45967.716160648146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45967.716160648146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45967.716160648146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45967.716160648146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45967.716160648146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45967.716160648146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45967.716160648146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45967.716160648146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45967.716160648146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45967.716160648146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45967.716160648146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45967.716160648146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45967.716160648146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45967.716160648146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45967.716160648146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45967.716160648146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45967.716160648146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45967.716160648146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45967.716160648146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45967.716160648146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45967.716160648146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45967.716160648146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45967.716160648146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45967.716160648146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45967.716160648146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45967.716160648146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45967.716160648146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45967.716160648146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45967.716160648146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45967.716160648146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45967.716160648146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45967.716160648146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45967.716160648146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45967.716160648146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45967.716160648146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45967.716160648146</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45967.716160648146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45967.716160648146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45967.716160648146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45967.716160648146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45967.716160648146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45967.716160648146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45967.716160648146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45967.716160648146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45967.716160648146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45967.716160648146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45967.716160648146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45967.716160648146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45967.716160648146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45967.716160648146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45967.716160648146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45967.716160648146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45967.716160648146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45967.716160648146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45967.716160648146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45967.716160648146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45967.716160648146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45967.716160648146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45967.716160648146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45967.716160648146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45967.716160648146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45967.716160648146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45967.716160648146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45967.716160648146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45967.716160648146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45967.716160648146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45967.716160648146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45967.716160648146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45967.716160648146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45967.716160648146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45967.716160648146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45967.716160648146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45967.716160648146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45967.716160648146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45967.716160648146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45967.716160648146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45967.716160648146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45967.716160648146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45967.716160648146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45967.716160648146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45967.716160648146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45967.716160648146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45967.716160648146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45967.716160648146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45967.716160648146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45967.716160648146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45967.716160648146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45967.716160648146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45967.716160648146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45967.716160648146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45967.716160648146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45967.716160648146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45967.716160648146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45967.716160648146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45967.716160648146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45967.716160648146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45967.716160648146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45967.716160648146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45967.716160648146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45967.716160648146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45967.716160648146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45967.716160648146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45967.716160648146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45967.716160648146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45967.716160648146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45967.716160648146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45967.716160648146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45967.716160648146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45967.716160648146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45967.716160648146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45967.716160648146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45967.716160648146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45967.716160648146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45967.716160648146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45967.716160648146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45967.716160648146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45967.716160648146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45967.716160648146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45967.716160648146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45967.716160648146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45967.716160648146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45967.716160648146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45967.716160648146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45967.716160648146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45967.716160648146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45967.716160648146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45967.716160648146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45967.716160648146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45967.716160648146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45967.716160648146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45967.716160648146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45967.716160648146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45967.716160648146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45967.716160648146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45967.716160648146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45967.716160648146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45967.716160648146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45967.716160648146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45967.716160648146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45967.716160648146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45967.716160648146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45967.716160648146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45967.716160648146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45967.716160648146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45967.716160648146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45967.716160648146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45967.716160648146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45967.716160648146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45967.716160648146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45967.716160648146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45967.716160648146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45967.716160648146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45967.716160648146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45967.716160648146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45967.716160648146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45967.716160648146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45967.716160648146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45967.716160648146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45967.716160648146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45967.716160648146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45967.716160648146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45967.716160648146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45967.716160648146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45967.716160648146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45967.716160648146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45967.716160648146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45967.716160648146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45967.716160648146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45967.716160648146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45967.716160648146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45967.716160648146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45967.716160648146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45967.716160648146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45967.716160648146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45967.716160648146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45967.716160648146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45967.716160648146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45967.716160648146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45967.716160648146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45967.716160648146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45967.716160648146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45967.716160648146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45967.716160648146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45967.716160648146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45967.716160648146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45967.716160648146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45967.716160648146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45967.716160648146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45967.716160648146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45967.716160648146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45967.716160648146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45967.716160648146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45967.716160648146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45967.716160648146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45967.716160648146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45967.716160648146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45967.716160648146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45967.716160648146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45967.716160648146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45967.716160648146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45967.716160648146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45967.716160648146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45967.716160648146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45967.716160648146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45967.716160648146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45967.716160648146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45967.716160648146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45967.716160648146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45967.716160648146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45967.716160648146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45967.716160648146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45967.716160648146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45967.716160648146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45967.716160648146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45967.716160648146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45967.716160648146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45967.716160648146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45967.716160648146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45967.716160648146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45967.716160648146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45967.716160648146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45967.716160648146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45967.716160648146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45967.716160648146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45967.716160648146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45967.716160648146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45967.716160648146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45967.716160648146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45967.716160648146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45967.716160648146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45967.716160648146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45967.716160648146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45967.716160648146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45967.716160648146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45967.716160648146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45967.716160648146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45967.716160648146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45967.716160648146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45967.716160648146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45967.716160648146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45967.716160648146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45967.716160648146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45967.716160648146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45967.716160648146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45967.716160648146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45967.716160648146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45967.716160648146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45967.716160648146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45967.716160648146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45967.716160648146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45967.716160648146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45967.716160648146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45967.716160648146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45967.716160648146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45967.716160648146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45967.716160648146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45967.716160648146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45967.716160648146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45967.716160648146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45967.716160648146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45967.716160648146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45967.716160648146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45967.716160648146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45967.716160648146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45967.716160648146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45967.716160648146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45967.716160648146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45967.716160648146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45967.716160648146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45967.716160648146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45967.716160648146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45967.716160648146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45967.716160648146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45967.716160648146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45967.716160648146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45967.716160648146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45967.716160648146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45967.716160648146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45967.716160648146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45967.716160648146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45967.716160648146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45967.716160648146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45967.716160648146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45967.716160648146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45967.716160648146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45967.716160648146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45967.716160648146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45967.716160648146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45967.716160648146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45967.716160648146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45967.716160648146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45967.716160648146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45967.716160648146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45967.716160648146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45967.716160648146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45967.716160648146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45967.716160648146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45967.716160648146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45967.716160648146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45967.716160648146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45967.716160648146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45967.716160648146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45967.716160648146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45967.716160648146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45967.716160648146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45967.716160648146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45967.716160648146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45967.716160648146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45967.716160648146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45967.716160648146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45967.716160648146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45967.716160648146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45967.716160648146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45967.716160648146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45967.716160648146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45967.716160648146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45967.716160648146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45967.716160648146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45967.716160648146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45967.716160648146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45967.716160648146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45967.716160648146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45967.716160648146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45967.716160648146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45967.716160648146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45967.716160648146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45967.716160648146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45967.716160648146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45967.716160648146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45967.716160648146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45967.716160648146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45967.716160648146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45967.716160648146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45967.716160648146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45967.716160648146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45967.716160648146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45967.716160648146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45967.716160648146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45967.716160648146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45967.716160648146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45967.716160648146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45967.716160648146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45967.716160648146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45967.716160648146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45967.716160648146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45967.716160648146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45967.716160648146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45967.716160648146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45967.716160648146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45967.716160648146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45967.716160648146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45967.716160648146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45967.716160648146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45967.716160648146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45967.716160648146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45967.716160648146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45967.716160648146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45967.716160648146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45967.716160648146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45967.716160648146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45967.716160648146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45967.716160648146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45967.716160648146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45967.716160648146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45967.716160648146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45967.716160648146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45967.716160648146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45967.716160648146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45967.716160648146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45967.716160648146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45967.716160648146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45967.716160648146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45967.716160648146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45967.716160648146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45967.716160648146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45967.716160648146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45967.716160648146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45967.716160648146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45967.716160648146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45967.716160648146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45967.716160648146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45967.716160648146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45967.716160648146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45967.716160648146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45967.716160648146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45967.716160648146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45967.716160648146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45967.716160648146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45967.716160648146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45967.716160648146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45967.716160648146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45967.716160648146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45967.716160648146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45967.716160648146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45967.716160648146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45967.716160648146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45967.716160648146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45967.716160648146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45967.716160648146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45967.716160648146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45967.716160648146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45967.716160648146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45967.716160648146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45967.716160648146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45967.716160648146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45967.716160648146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45967.716160648146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45967.716160648146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45967.716160648146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45967.716160648146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45967.716160648146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45967.716160648146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45967.716160648146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45967.716160648146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45967.716160648146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45967.716160648146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45967.716160648146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45967.716160648146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45967.716160648146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45967.716160648146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45967.716160648146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45967.716160648146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45967.716160648146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45967.716160648146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45967.716160648146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45967.716160648146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45967.716160648146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45967.716160648146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45967.716160648146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45967.716160648146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45967.716160648146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45967.716160648146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45967.716160648146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45967.716160648146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45967.716160648146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45967.716160648146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45967.716160648146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45967.716160648146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45967.716160648146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45967.716160648146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45967.716160648146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45967.716160648146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45967.716160648146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45967.716160648146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45967.716160648146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45967.716160648146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45967.716160648146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45967.716160648146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45967.716160648146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45967.716160648146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45967.716160648146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45967.716160648146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45967.716160648146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45967.716160648146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45967.716160648146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45967.716160648146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45967.716160648146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45967.716160648146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45967.716160648146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45967.716160648146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45967.716160648146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45967.716160648146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45967.716160648146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45967.716160648146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45967.716160648146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45967.716160648146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45967.716160648146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45967.716160648146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45967.716160648146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45967.716160648146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45967.716160648146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45967.716160648146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45967.716160648146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45967.716160648146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45967.716160648146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45967.716160648146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45967.716160648146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45967.716160648146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45967.716160648146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45967.716160648146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45967.716160648146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45967.716160648146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45967.716160648146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45967.716160648146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45967.716160648146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45967.716160648146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45967.716160648146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45967.716160648146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45967.716160648146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45967.716160648146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45967.716160648146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45967.716160648146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45967.716160648146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45967.716160648146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45967.716160648146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45967.716160648146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45967.716160648146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45967.716160648146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45967.716160648146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45967.716160648146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45967.716160648146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45967.716160648146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45967.716160648146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45967.716160648146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45967.716160648146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45967.716160648146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45967.716160648146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45967.716160648146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45967.716160648146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45967.716160648146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45967.716160648146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45967.716160648146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45967.716160648146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45967.716160648146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45967.716160648146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45967.716160648146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45967.716160648146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45967.716160648146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45967.716160648146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45967.716160648146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45967.716160648146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45967.716160648146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45967.716160648146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45967.716160648146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45967.716160648146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45967.716160648146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45967.716160648146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45967.716160648146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45967.716160648146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45967.716160648146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45967.716160648146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45967.716160648146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45967.716160648146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45967.716160648146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45967.716160648146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45967.716160648146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45967.716160648146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45967.716160648146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45967.716160648146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45967.716160648146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45967.716160648146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45967.716160648146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45967.716160648146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45967.716160648146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45967.716160648146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45967.716160648146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45967.716160648146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45967.716160648146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45967.716160648146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45967.716160648146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45967.716160648146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45967.716160648146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45967.716160648146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45967.716160648146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45967.716160648146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45967.716160648146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45967.716160648146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45967.716160648146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45967.716160648146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45967.716160648146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45967.716160648146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45967.716160648146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45967.716160648146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45967.716160648146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45967.716160648146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45967.716160648146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45967.716160648146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45967.716160648146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45967.716160648146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45967.716160648146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45967.716160648146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45967.716160648146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45967.716160648146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45967.716160648146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45967.716160648146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45967.716160648146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45967.716160648146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45967.716160648146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45967.716160648146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45967.716160648146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45967.716160648146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45967.716160648146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45967.716160648146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45967.716160648146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45967.716160648146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45967.716160648146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45967.716160648146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45967.716160648146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45967.716160648146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45967.716160648146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45967.716160648146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45967.716160648146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45967.716160648146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45967.716160648146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45967.716160648146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45967.716160648146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45967.716160648146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45967.716160648146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45967.716160648146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45967.716160648146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45967.716160648146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45967.716160648146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45967.716160648146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45967.716160648146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45967.716160648146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45967.716160648146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45967.716160648146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45967.716160648146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45967.716160648146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45967.716160648146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45967.716160648146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45967.716160648146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45967.716160648146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45967.716160648146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45967.716160648146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45967.716160648146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45967.716160648146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45967.716160648146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45967.716160648146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45967.716160648146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45967.716160648146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45967.716160648146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45967.716160648146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45967.716160648146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45967.716160648146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45967.716160648146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45967.716160648146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45967.716160648146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45967.716160648146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45967.716160648146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45967.716160648146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45967.716160648146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45967.716160648146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45967.716160648146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45967.716160648146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45967.716160648146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45967.716160648146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45967.716160648146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45967.716160648146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45967.716160648146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45967.716160648146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45967.716160648146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45967.716160648146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45967.716160648146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45967.716160648146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45967.716160648146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45967.716160648146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45967.716160648146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45967.716160648146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45967.716160648146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45967.716160648146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45967.716160648146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45967.716160648146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45967.716160648146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45967.716160648146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45967.716160648146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45967.716160648146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45967.716160648146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45967.716160648146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45967.716160648146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45967.716160648146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45967.716160648146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45967.716160648146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45967.716160648146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45967.716160648146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45967.716160648146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45967.716160648146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45967.716160648146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45967.716160648146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45967.716160648146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45967.716160648146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45967.716160648146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45967.716160648146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45967.716160648146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45967.716160648146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45967.716160648146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45967.716160648146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45967.716160648146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45967.716160648146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45967.716160648146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45967.716160648146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45967.716160648146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45967.716160648146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45967.716160648146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45967.716160648146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45967.716160648146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45967.716160648146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45967.716160648146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45967.716160648146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45967.716160648146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45967.716160648146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45967.716160648146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45967.716160648146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45967.716160648146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45967.716160648146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45967.716160648146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45967.716160648146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45967.716160648146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45967.716160648146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45967.716160648146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45967.716160648146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45967.716160648146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45967.716160648146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45967.716160648146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45967.716160648146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45967.716160648146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45967.716160648146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45967.716160648146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45967.716160648146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45967.716160648146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45967.716160648146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45967.716160648146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45967.716160648146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45967.716160648146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45967.716160648146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45967.716160648146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45967.716160648146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45967.716160648146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45967.716160648146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45967.716160648146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45967.716160648146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45967.716160648146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45967.716160648146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45967.716160648146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45967.716160648146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45967.716160648146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45967.716160648146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45967.716160648146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45967.716160648146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45967.716160648146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45967.716160648146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45967.716160648146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45967.716160648146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45967.716160648146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45967.716160648146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45967.716160648146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45967.716160648146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45967.716160648146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45967.716160648146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45967.716160648146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45967.716160648146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45967.716160648146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45967.716160648146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45967.716160648146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45967.716160648146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45967.716160648146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45967.716160648146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45967.716160648146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45967.716160648146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45967.716160648146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45967.716160648146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45967.716160648146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45967.716160648146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45967.716160648146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45967.716160648146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45967.716160648146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45967.716160648146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45967.716160648146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45967.716160648146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45967.716160648146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45967.716160648146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45967.716160648146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45967.716160648146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45967.716160648146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45967.716160648146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45967.716160648146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45967.716160648146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45967.716160648146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45967.716160648146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45967.716160648146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45967.716160648146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45967.716160648146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45967.716160648146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45967.716160648146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45967.716160648146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45967.716160648146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45967.716160648146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45967.716160648146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45967.716160648146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45967.716160648146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45967.716160648146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45967.716160648146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45967.716160648146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45967.716160648146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45967.716160648146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45967.716160648146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45967.716160648146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45967.716160648146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45967.716160648146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45967.716160648146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45967.716160648146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45967.716160648146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45967.716160648146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45967.716160648146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45967.716160648146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45967.716160648146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45967.716160648146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45967.716160648146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45967.716160648146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45967.716160648146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45967.716160648146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45967.716160648146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45967.716160648146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45967.716160648146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45967.716160648146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45967.716160648146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45967.716160648146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45967.716160648146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45967.716160648146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45967.716160648146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45967.716160648146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45967.716160648146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45967.716160648146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45967.716160648146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45967.716160648146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45967.716160648146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45967.716160648146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45967.716160648146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45967.716160648146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45967.716160648146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45967.716160648146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45967.716160648146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45967.716160648146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45967.716160648146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45967.716160648146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45967.716160648146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45967.716160648146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45967.716160648146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45967.716160648146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45967.716160648146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45967.716160648146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45967.716160648146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45967.716160648146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45967.716160648146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45967.716160648146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45967.716160648146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45967.716160648146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45967.716160648146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45967.716160648146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45967.716160648146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45967.716160648146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45967.716160648146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45967.716160648146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45967.716160648146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45967.716160648146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45967.716160648146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45967.716160648146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45967.716160648146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45967.716160648146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45967.716160648146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45967.716160648146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45967.716160648146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45967.716160648146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45967.716160648146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45967.716160648146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45967.716160648146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45967.716160648146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45967.716160648146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45967.716160648146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45967.716160648146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45967.716160648146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45967.716160648146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45967.716160648146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45967.716160648146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45967.716160648146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45967.716160648146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45967.716160648146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45967.716160648146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45967.716160648146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45967.716160648146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45967.716160648146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45967.716160648146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45967.716160648146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45967.716160648146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45967.716160648146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45967.716160648146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45967.716160648146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45967.716160648146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45967.716160648146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45967.716160648146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45967.716160648146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45967.716160648146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45967.716160648146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45967.716160648146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45967.716160648146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45967.716160648146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45967.716160648146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45967.716160648146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45967.716160648146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45967.716160648146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45967.716160648146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45967.716160648146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45967.716160648146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45967.716160648146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45967.716160648146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45967.716160648146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45967.716160648146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45967.716160648146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45967.716160648146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45967.716160648146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45967.716160648146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45967.716160648146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45967.716160648146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45967.716160648146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45967.716160648146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45967.716160648146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45967.716160648146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45967.716160648146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45967.716160648146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45967.716160648146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45967.716160648146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45967.716160648146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45967.716160648146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45967.716160648146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45967.716160648146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45967.716160648146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45967.716160648146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45967.716160648146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45967.716160648146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45967.716160648146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45967.716160648146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45967.716160648146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45967.716160648146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45967.716160648146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45967.716160648146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45967.716160648146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45967.716160648146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45967.716160648146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45967.716160648146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45967.716160648146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45967.716160648146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45967.716160648146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45967.716160648146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45967.716160648146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45967.716160648146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45967.716160648146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45967.716160648146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45967.716160648146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45967.716160648146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45967.716160648146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45967.716160648146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45967.716160648146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45967.716160648146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45967.716160648146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45967.716160648146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45967.716160648146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45967.716160648146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45967.716160648146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45967.716160648146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45967.716160648146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45967.716160648146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45967.716160648146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45967.716160648146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45967.716160648146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45967.716160648146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45967.716160648146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45967.716160648146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45967.716160648146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45967.716160648146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45967.716160648146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45967.716160648146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45967.716160648146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45967.716160648146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45967.716160648146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45967.716160648146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45967.716160648146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45967.716160648146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45967.716160648146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45967.716160648146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45967.716160648146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45967.716160648146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45967.716160648146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45967.716160648146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45967.716160648146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45967.716160648146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45967.716160648146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45967.716160648146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45967.716160648146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45967.716160648146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45967.716160648146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45967.716160648146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45967.716160648146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45967.716160648146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45967.716160648146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45967.716160648146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45967.716160648146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45967.716160648146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45967.716160648146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45967.716160648146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45967.716160648146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45967.716160648146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45967.716160648146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45967.716160648146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45967.716160648146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45967.716160648146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45967.716160648146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45967.716160648146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45967.716160648146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45967.716160648146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45967.716160648146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45967.716160648146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45967.716160648146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45967.716160648146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45967.716160648146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45967.716160648146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45967.716160648146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45967.716160648146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45967.716160648146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45967.716160648146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45967.716160648146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45967.716160648146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45967.716160648146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45967.716160648146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45967.716160648146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45967.716160648146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45967.716160648146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45967.716160648146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45967.716160648146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45967.716160648146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45967.716160648146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45967.716160648146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45967.716160648146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45967.716160648146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45967.716160648146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45967.716160648146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45967.716160648146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45967.716160648146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45967.716160648146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45967.716160648146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45967.716160648146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45967.716160648146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45967.716160648146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45967.716160648146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45967.716160648146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45967.716160648146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45967.716160648146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45967.716160648146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45967.716160648146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45967.716160648146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45967.716160648146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45967.716160648146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45967.716160648146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45967.716160648146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45967.716160648146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45967.716160648146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45967.716160648146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45967.716160648146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45967.716160648146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45967.716160648146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45967.716160648146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45967.716160648146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45967.716160648146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45967.716160648146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45967.716160648146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45967.716160648146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45967.716160648146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45967.716160648146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45967.716160648146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45967.716160648146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45967.716160648146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45967.716160648146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45967.716160648146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45967.716160648146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45967.716160648146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45967.716160648146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45967.716160648146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45967.716160648146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45967.716160648146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45967.716160648146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45967.716160648146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45967.716160648146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45967.716160648146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45967.716160648146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45967.716160648146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45967.716160648146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45967.716160648146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45967.716160648146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45967.716160648146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45967.716160648146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45967.716160648146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45967.716160648146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45967.716160648146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45967.716160648146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45967.716160648146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45967.716160648146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45967.716160648146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45967.716160648146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45967.716160648146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45967.716160648146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45967.716160648146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45967.716160648146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45967.716160648146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45967.716160648146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45967.716160648146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45967.716160648146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45967.716160648146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45967.716160648146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45967.716160648146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264.23544305554969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0.23442453703319188</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0.13459814814268611</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0.126125925926317</v>
      </c>
      <c r="H5" s="112">
        <v>45967.579270833332</v>
      </c>
      <c r="I5" s="108" t="str">
        <f>IFERROR(VLOOKUP(D5,DB!A:F,6,0),"")</f>
        <v>SCECO</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45967.716160648146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45967.716160648146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45967.716160648146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45967.716160648146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45967.716160648146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45967.716160648146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45967.716160648146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45967.716160648146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45967.716160648146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45967.716160648146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45967.716160648146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45967.716160648146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45967.716160648146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45967.716160648146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45967.716160648146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45967.716160648146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45967.716160648146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45967.716160648146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45967.716160648146</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45967.716160300923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45967.716160300923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45967.716160300923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45967.716160300923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45967.716160648146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45967.716160648146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45967.716160648146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45967.716160648146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45967.716160648146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45967.716160648146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45967.716160648146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45967.716160648146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45967.716160648146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45967.716160648146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45967.716160648146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45967.716160648146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45967.716160648146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45967.716160648146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45967.716160648146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45967.716160648146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45967.716160648146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45967.716160648146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45967.716160648146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45967.716160648146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45967.716160648146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45967.716160648146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45967.716160648146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45967.716160648146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45967.716160648146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45967.716160648146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45967.716160648146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45967.716160648146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45967.716160648146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45967.716160648146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45967.716160648146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45967.716160648146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45967.716160648146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45967.716160648146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45967.716160648146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45967.716160648146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45967.716160648146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45967.716160648146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45967.716160648146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45967.716160648146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45967.716160648146</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39117</v>
      </c>
      <c r="B2" s="37" t="str">
        <f>IFERROR(VLOOKUP(D2,DB!A:K,11,0),"")</f>
        <v>R5</v>
      </c>
      <c r="C2" s="37">
        <v>3</v>
      </c>
      <c r="D2" s="107" t="s">
        <v>36011</v>
      </c>
      <c r="E2" s="37" t="s">
        <v>39021</v>
      </c>
      <c r="F2" s="38">
        <v>45891.832060185188</v>
      </c>
      <c r="G2" s="123">
        <f ca="1">IFERROR(NOW()-F2,"")</f>
        <v>75.884100462957576</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23">
        <f t="shared" ref="G3" ca="1" si="0">IFERROR(NOW()-F3,"")</f>
        <v>41.527283333329251</v>
      </c>
      <c r="H3" s="38">
        <v>45926.158159722225</v>
      </c>
      <c r="I3" s="37" t="str">
        <f>IFERROR(VLOOKUP(D3,DB!A:F,6,0),"")</f>
        <v>SCECO</v>
      </c>
      <c r="J3" s="37" t="str">
        <f>IFERROR(VLOOKUP(D3,DB!A:G,7,0),"")</f>
        <v>Good</v>
      </c>
      <c r="K3" s="37" t="s">
        <v>39120</v>
      </c>
      <c r="L3" s="37" t="str">
        <f>IFERROR(VLOOKUP(D3,DB!A:I,9,0),"")</f>
        <v>Latis</v>
      </c>
      <c r="M3" s="106"/>
    </row>
    <row r="4" spans="1:13" ht="48" customHeight="1">
      <c r="A4" s="131" t="s">
        <v>39121</v>
      </c>
      <c r="B4" s="131" t="str">
        <f>IFERROR(VLOOKUP(D4,DB!A:K,11,0),"")</f>
        <v>R5</v>
      </c>
      <c r="C4" s="131">
        <v>1</v>
      </c>
      <c r="D4" s="131" t="s">
        <v>34758</v>
      </c>
      <c r="E4" s="131" t="s">
        <v>39100</v>
      </c>
      <c r="F4" s="132">
        <v>45948.661111111112</v>
      </c>
      <c r="G4" s="133">
        <f ca="1">IFERROR(NOW()-F4,"")</f>
        <v>19.055049537033483</v>
      </c>
      <c r="H4" s="132">
        <v>45948.661111111112</v>
      </c>
      <c r="I4" s="131" t="str">
        <f>IFERROR(VLOOKUP(D4,DB!A:F,6,0),"")</f>
        <v>SCECO</v>
      </c>
      <c r="J4" s="131" t="str">
        <f>IFERROR(VLOOKUP(D4,DB!A:G,7,0),"")</f>
        <v>Dead</v>
      </c>
      <c r="K4" s="131" t="s">
        <v>39122</v>
      </c>
      <c r="L4" s="131" t="str">
        <f>IFERROR(VLOOKUP(D4,DB!A:I,9,0),"")</f>
        <v>Latis</v>
      </c>
    </row>
    <row r="5" spans="1:13" ht="15">
      <c r="A5" s="131" t="s">
        <v>39123</v>
      </c>
      <c r="B5" s="131" t="str">
        <f>IFERROR(VLOOKUP(D5,DB!A:K,11,0),"")</f>
        <v>R5</v>
      </c>
      <c r="C5" s="131">
        <v>2</v>
      </c>
      <c r="D5" s="131" t="s">
        <v>35780</v>
      </c>
      <c r="E5" s="131" t="s">
        <v>39124</v>
      </c>
      <c r="F5" s="132">
        <v>45967.684293981481</v>
      </c>
      <c r="G5" s="133">
        <f ca="1">IFERROR(NOW()-F5,"")</f>
        <v>3.1866666664427612E-2</v>
      </c>
      <c r="H5" s="132">
        <v>45967.702916666669</v>
      </c>
      <c r="I5" s="131" t="str">
        <f>IFERROR(VLOOKUP(D5,DB!A:F,6,0),"")</f>
        <v>Generator-SG</v>
      </c>
      <c r="J5" s="131" t="str">
        <f>IFERROR(VLOOKUP(D5,DB!A:G,7,0),"")</f>
        <v>Dead</v>
      </c>
      <c r="K5" s="131"/>
      <c r="L5" s="131" t="str">
        <f>IFERROR(VLOOKUP(D5,DB!A:I,9,0),"")</f>
        <v>Latis</v>
      </c>
    </row>
    <row r="6" spans="1:13" ht="15">
      <c r="A6" s="131" t="s">
        <v>39125</v>
      </c>
      <c r="B6" s="131" t="str">
        <f>IFERROR(VLOOKUP(D6,DB!A:K,11,0),"")</f>
        <v>R5</v>
      </c>
      <c r="C6" s="131">
        <v>1</v>
      </c>
      <c r="D6" s="131" t="s">
        <v>39126</v>
      </c>
      <c r="E6" s="131" t="s">
        <v>39124</v>
      </c>
      <c r="F6" s="132">
        <v>45967.690844907411</v>
      </c>
      <c r="G6" s="133">
        <f ca="1">IFERROR(NOW()-F6,"")</f>
        <v>2.5315393511846196E-2</v>
      </c>
      <c r="H6" s="132">
        <v>45967.684918981482</v>
      </c>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45967.716160300923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45967.716160648146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45967.716160648146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45967.716160648146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45967.716160648146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45967.716160648146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45967.716160648146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45967.716160648146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45967.716160648146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45967.716160648146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45967.716160648146</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45967.716160648146</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45967.716160648146</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45967.716160648146</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45967.716160648146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45967.716160648146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45967.716160648146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45967.716160648146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45967.716160648146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45967.716160648146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45967.716160648146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45967.716160648146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45967.716160648146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45967.716160648146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45967.716160648146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45967.716160648146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45967.716160648146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45967.716160648146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45967.716160648146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45967.716160648146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45967.716160648146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45967.716160648146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45967.716160648146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45967.716160648146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45967.716160648146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45967.716160648146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45967.716160648146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45967.716160648146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45967.716160648146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45967.716160648146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45967.716160648146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45967.716160648146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45967.716160648146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45967.716160648146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45967.716160648146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45967.716160648146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45967.716160648146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45967.716160648146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45967.716160648146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45967.716160648146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45967.716160648146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45967.716160648146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45967.716160648146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45967.716160648146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45967.716160648146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45967.716160648146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45967.716160648146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45967.716160648146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45967.716160648146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45967.716160648146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45967.716160648146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45967.716160648146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45967.716160648146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45967.716160648146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45967.716160648146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45967.716160648146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45967.716160648146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45967.716160648146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45967.716160648146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45967.716160648146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45967.716160648146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45967.716160648146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45967.716160648146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45967.716160648146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45967.716160648146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45967.716160648146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45967.716160648146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45967.716160648146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45967.716160648146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45967.716160648146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45967.716160648146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45967.716160648146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45967.716160648146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45967.716160648146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45967.716160648146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45967.716160648146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45967.716160648146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45967.716160648146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45967.716160648146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45967.716160648146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45967.716160648146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45967.716160648146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45967.716160648146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45967.716160648146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45967.716160648146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45967.716160648146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45967.716160648146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45967.716160648146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45967.716160648146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45967.716160648146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45967.716160648146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45967.716160648146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45967.716160648146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45967.716160648146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45967.716160648146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45967.716160648146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45967.716160648146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45967.716160648146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45967.716160648146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45967.716160648146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45967.716160648146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45967.716160648146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45967.716160648146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45967.716160648146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45967.716160648146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45967.716160648146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45967.716160648146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45967.716160648146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45967.716160648146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45967.716160648146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45967.716160648146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45967.716160648146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45967.716160648146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45967.716160648146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45967.716160648146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45967.716160648146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45967.716160648146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45967.716160648146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45967.716160648146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45967.716160648146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45967.716160648146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45967.716160648146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45967.716160648146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45967.716160648146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45967.716160648146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45967.716160648146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45967.716160648146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45967.716160648146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45967.716160648146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45967.716160648146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45967.716160648146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45967.716160648146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45967.716160648146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45967.716160648146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45967.716160648146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45967.716160648146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45967.716160648146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45967.716160648146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45967.716160648146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45967.716160648146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45967.716160648146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45967.716160648146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45967.716160648146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45967.716160648146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45967.716160648146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45967.716160648146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45967.716160648146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45967.716160648146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45967.716160648146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45967.716160648146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45967.716160648146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45967.716160648146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45967.716160648146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45967.716160648146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45967.716160648146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45967.716160648146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45967.716160648146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45967.716160648146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45967.716160648146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45967.716160648146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45967.716160648146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45967.716160648146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45967.716160648146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45967.716160648146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45967.716160648146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45967.716160648146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45967.716160648146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45967.716160648146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45967.716160648146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45967.716160648146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45967.716160648146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45967.716160648146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45967.716160648146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45967.716160648146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45967.716160648146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45967.716160648146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45967.716160648146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45967.716160648146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45967.716160648146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45967.716160648146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45967.716160648146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45967.716160648146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45967.716160648146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45967.716160648146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45967.716160648146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45967.716160648146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45967.716160648146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45967.716160648146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45967.716160648146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45967.716160648146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45967.716160648146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45967.716160648146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45967.716160648146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45967.716160648146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45967.716160648146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45967.716160648146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45967.716160648146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45967.716160648146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45967.716160648146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45967.716160648146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45967.716160648146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45967.716160648146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45967.716160648146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45967.716160648146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45967.716160648146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45967.716160648146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45967.716160648146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45967.716160648146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45967.716160648146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45967.716160648146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45967.716160648146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45967.716160648146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45967.716160648146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45967.716160648146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45967.716160648146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45967.716160648146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45967.716160648146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45967.716160648146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45967.716160648146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45967.716160648146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45967.716160648146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45967.716160648146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45967.716160648146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45967.716160648146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45967.716160648146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45967.716160648146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45967.716160648146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45967.716160648146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45967.716160648146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45967.716160648146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45967.716160648146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45967.716160648146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45967.716160648146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45967.716160648146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45967.716160648146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45967.716160648146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45967.716160648146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45967.716160648146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45967.716160648146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45967.716160648146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45967.716160648146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45967.716160648146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45967.716160648146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45967.716160648146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45967.716160648146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45967.716160648146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45967.716160648146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45967.716160648146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45967.716160648146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45967.716160648146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45967.716160648146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45967.716160648146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45967.716160648146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45967.716160648146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45967.716160648146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45967.716160648146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45967.716160648146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45967.716160648146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45967.716160648146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45967.716160648146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45967.716160648146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45967.716160648146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45967.716160648146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45967.716160648146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45967.716160648146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45967.716160648146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45967.716160648146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45967.716160648146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45967.716160648146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45967.716160648146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45967.716160648146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45967.716160648146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45967.716160648146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45967.716160648146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45967.716160648146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45967.716160648146</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45967.716160648146</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45967.716160648146</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45967.716160648146</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5.5234722218301613E-2</v>
      </c>
      <c r="H2" s="150">
        <v>45967.652800925927</v>
      </c>
      <c r="I2" s="86" t="str">
        <f>IFERROR(VLOOKUP(D2,DB!A:F,6,0),"")</f>
        <v>SCECO</v>
      </c>
      <c r="J2" s="61" t="str">
        <f>IFERROR(VLOOKUP(D2,DB!A:G,7,0),"")</f>
        <v>Dead</v>
      </c>
      <c r="K2" s="151" t="s">
        <v>39128</v>
      </c>
      <c r="L2" s="152" t="str">
        <f>IFERROR(VLOOKUP(D2,DB!A:I,9,0),"")</f>
        <v>Latis</v>
      </c>
    </row>
    <row r="3" spans="1:12" ht="31.5" customHeight="1">
      <c r="A3" s="86"/>
      <c r="B3" s="61" t="str">
        <f>IFERROR(VLOOKUP(D3,DB!A:K,11,0),"")</f>
        <v/>
      </c>
      <c r="C3" s="61"/>
      <c r="D3" s="61"/>
      <c r="E3" s="61"/>
      <c r="F3" s="148"/>
      <c r="G3" s="149">
        <f ca="1">IFERROR(NOW()-F3,"-")</f>
        <v>45967.716160648146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45967.716160648146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45967.716160648146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45967.716160648146</v>
      </c>
      <c r="H6" s="150" t="s">
        <v>39107</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45967.716160648146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45967.716160648146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45967.716160648146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45967.716160648146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45967.716160648146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45967.716160648146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45967.716160648146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45967.716160648146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45967.716160648146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45967.716160648146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45967.716160648146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45967.716160648146</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39108</v>
      </c>
      <c r="D19" s="61"/>
      <c r="E19" s="61"/>
      <c r="F19" s="148"/>
      <c r="G19" s="149">
        <f ca="1">IFERROR(NOW()-F19,"-")</f>
        <v>45967.716160648146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45967.716160648146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45967.716160648146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45967.716160648146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45967.716160648146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45967.716160648146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45967.716160648146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45967.716160648146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45967.716160648146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45967.716160648146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45967.716160648146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45967.716160648146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45967.716160648146</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45967.716160648146</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45967.716160648146</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45967.716160648146</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45967.716160648146</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45967.716160648146</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