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67" documentId="120_S{2AC9BD13-BADA-5192-A53E-5A8FF88502F6}" xr6:coauthVersionLast="47" xr6:coauthVersionMax="47" xr10:uidLastSave="{090588B4-F389-45D0-AD24-E91EA6B70EB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I3" i="4"/>
  <c r="J3" i="4"/>
  <c r="I4" i="4"/>
  <c r="J4" i="4"/>
  <c r="I5" i="4"/>
  <c r="J5" i="4"/>
  <c r="I6" i="4"/>
  <c r="J6" i="4"/>
  <c r="I7" i="4"/>
  <c r="J7" i="4"/>
  <c r="I8" i="4"/>
  <c r="J8" i="4"/>
  <c r="I9" i="4"/>
  <c r="J9" i="4"/>
  <c r="I10" i="4"/>
  <c r="J10" i="4"/>
  <c r="I11" i="4"/>
  <c r="J11" i="4"/>
  <c r="I12" i="4"/>
  <c r="J12" i="4"/>
  <c r="I13" i="4"/>
  <c r="J13" i="4"/>
  <c r="I14" i="4"/>
  <c r="J14" i="4"/>
  <c r="I15" i="4"/>
  <c r="J15"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<sst xmlns="http://schemas.openxmlformats.org/spreadsheetml/2006/main" count="180278" uniqueCount="39124">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</sst>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1" totalsRowShown="0" headerRowDxfId="40" dataDxfId="39" headerRowBorderDxfId="37" tableBorderDxfId="38" totalsRowBorderDxfId="36">
  <autoFilter ref="A1:L3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325.18010289351514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4.3274189811199903E-2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45988.128528819441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45988.128528819441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45988.128528819441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45988.128528819441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45988.128528819441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45988.128528819441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45988.128528819441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45988.128528819441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45988.128528819441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45988.128528819441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45988.128528819441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45988.128528819441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45988.128528819441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45988.128528819441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45988.128528819441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45988.128528819441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45988.128528819441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45988.128528819441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45988.128528819441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45988.128528819441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45988.128528819441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45988.128528819441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45988.128528819441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45988.128528819441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45988.128528819441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45988.128528819441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45988.128528819441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45988.128528819441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45988.128528819441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45988.128528819441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45988.128528819441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45988.128528819441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45988.128528819441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45988.128528819441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45988.128528819441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45988.128528819441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45988.128528819441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45988.128528819441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45988.128528819441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45988.128528819441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45988.128528819441</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163.12869085647981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3.7411098379598116</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45988.128528819441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45988.128528819441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45988.128528819441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45988.128528819441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45988.128528819441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45988.128528819441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45988.128528819441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45988.128528819441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45988.128528819441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45988.128528819441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45988.128528819441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45988.128528819441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45988.128528819441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45988.128528819441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45988.128528819441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45988.128528819441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45988.128528819441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45988.128528819441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45988.128528819441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45988.128528819441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45988.128528819441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45988.128528819441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45988.128528819441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45988.128528819441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45988.128528819441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45988.128528819441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45988.128528819441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45988.128528819441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45988.128528819441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45988.128528819441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45988.128528819441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45988.128528819441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45988.128528819441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45988.128528819441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45988.128528819441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45988.128528819441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45988.128528819441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45988.128528819441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45988.128528819441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45988.128528819441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45988.128528819441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45988.128528819441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45988.128528819441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45988.128528819441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45988.128528819441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45988.128528819441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45988.128528819441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45988.128528819441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45988.128528819441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45988.128528819441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45988.128528819441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45988.128528819441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45988.128528819441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45988.128528819441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45988.128528819441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45988.128528819441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45988.128528819441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45988.128528819441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45988.128528819441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45988.128528819441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45988.128528819441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45988.128528819441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45988.128528819441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45988.128528819441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45988.128528819441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45988.128528819441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45988.128528819441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45988.128528819441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45988.128528819441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45988.128528819441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45988.128528819441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45988.128528819441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45988.128528819441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45988.128528819441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45988.128528819441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45988.128528819441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45988.128528819441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45988.128528819441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45988.128528819441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45988.128528819441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45988.128528819441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45988.128528819441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45988.128528819441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45988.128528819441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45988.128528819441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45988.128528819441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45988.128528819441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45988.128528819441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45988.128528819441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45988.128528819441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45988.128528819441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45988.128528819441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45988.128528819441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45988.128528819441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45988.128528819441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45988.128528819441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45988.128528819441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45988.128528819441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45988.128528819441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45988.128528819441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45988.128528819441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45988.128528819441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45988.128528819441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45988.128528819441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45988.128528819441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45988.128528819441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45988.128528819441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45988.128528819441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45988.128528819441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45988.128528819441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45988.128528819441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45988.128528819441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45988.128528819441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45988.128528819441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45988.128528819441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45988.128528819441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45988.128528819441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45988.128528819441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45988.128528819441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45988.128528819441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45988.128528819441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45988.128528819441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45988.128528819441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45988.128528819441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45988.128528819441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45988.128528819441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45988.128528819441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45988.128528819441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45988.128528819441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45988.128528819441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45988.128528819441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45988.128528819441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45988.128528819441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45988.128528819441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45988.128528819441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45988.128528819441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45988.128528819441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45988.128528819441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45988.128528819441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45988.128528819441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45988.128528819441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45988.128528819441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45988.128528819441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45988.128528819441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45988.128528819441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45988.128528819441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45988.128528819441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45988.128528819441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45988.128528819441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45988.128528819441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45988.128528819441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45988.128528819441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45988.128528819441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45988.128528819441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45988.128528819441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45988.128528819441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45988.128528819441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45988.128528819441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45988.128528819441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45988.128528819441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45988.128528819441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45988.128528819441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45988.128528819441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45988.128528819441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45988.128528819441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45988.128528819441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45988.128528819441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45988.128528819441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45988.128528819441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45988.128528819441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45988.128528819441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45988.128528819441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45988.128528819441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45988.128528819441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45988.128528819441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45988.128528819441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45988.128528819441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45988.128528819441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45988.128528819441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45988.128528819441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45988.128528819441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45988.128528819441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45988.128528819441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45988.128528819441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45988.128528819441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45988.128528819441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45988.128528819441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45988.128528819441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45988.128528819441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45988.128528819441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45988.128528819441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45988.128528819441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45988.128528819441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45988.128528819441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45988.128528819441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45988.128528819441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45988.128528819441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45988.128528819441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45988.128528819441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45988.128528819441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45988.128528819441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45988.128528819441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45988.128528819441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45988.128528819441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45988.128528819441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45988.128528819441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45988.128528819441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45988.128528819441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45988.128528819441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45988.128528819441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45988.128528819441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45988.128528819441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45988.128528819441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45988.128528819441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45988.128528819441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45988.128528819441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45988.128528819441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45988.128528819441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45988.128528819441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45988.128528819441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45988.128528819441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45988.128528819441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45988.128528819441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45988.128528819441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45988.128528819441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45988.128528819441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45988.128528819441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45988.128528819441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45988.128528819441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45988.128528819441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45988.128528819441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45988.128528819441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45988.128528819441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45988.128528819441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45988.128528819441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45988.128528819441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45988.128528819441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45988.128528819441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45988.128528819441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45988.128528819441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45988.128528819441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45988.128528819441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45988.128528819441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45988.128528819441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45988.128528819441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45988.128528819441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45988.128528819441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45988.128528819441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45988.128528819441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45988.128528819441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45988.128528819441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45988.128528819441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45988.128528819441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45988.128528819441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45988.128528819441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45988.128528819441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45988.128528819441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45988.128528819441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45988.128528819441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45988.128528819441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45988.128528819441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45988.128528819441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45988.128528819441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45988.128528819441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45988.128528819441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45988.128528819441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45988.128528819441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45988.128528819441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45988.128528819441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45988.128528819441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45988.128528819441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45988.128528819441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45988.128528819441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45988.128528819441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45988.128528819441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45988.128528819441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45988.128528819441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45988.128528819441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45988.128528819441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45988.128528819441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45988.128528819441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45988.128528819441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45988.128528819441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45988.128528819441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45988.128528819441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45988.128528819441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45988.128528819441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45988.128528819441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45988.128528819441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45988.128528819441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45988.128528819441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45988.128528819441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45988.128528819441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45988.128528819441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45988.128528819441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45988.128528819441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45988.128528819441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45988.128528819441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45988.128528819441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45988.128528819441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45988.128528819441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45988.128528819441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45988.128528819441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45988.128528819441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45988.128528819441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45988.128528819441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45988.128528819441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45988.128528819441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45988.128528819441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45988.128528819441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45988.128528819441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45988.128528819441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45988.128528819441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45988.128528819441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45988.128528819441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45988.128528819441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45988.128528819441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45988.128528819441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45988.128528819441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45988.128528819441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45988.128528819441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45988.128528819441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45988.128528819441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45988.128528819441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45988.128528819441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45988.128528819441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45988.128528819441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45988.128528819441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45988.128528819441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45988.128528819441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45988.128528819441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45988.128528819441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45988.128528819441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45988.128528819441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45988.128528819441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45988.128528819441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45988.128528819441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45988.128528819441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45988.128528819441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45988.128528819441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45988.128528819441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45988.128528819441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45988.128528819441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45988.128528819441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45988.128528819441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45988.128528819441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45988.128528819441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45988.128528819441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45988.128528819441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45988.128528819441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45988.128528819441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45988.128528819441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45988.128528819441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45988.128528819441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45988.128528819441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45988.128528819441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45988.128528819441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45988.128528819441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45988.128528819441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45988.128528819441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45988.128528819441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45988.128528819441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45988.128528819441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45988.128528819441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45988.128528819441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45988.128528819441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45988.128528819441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45988.128528819441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45988.128528819441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45988.128528819441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45988.128528819441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45988.128528819441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45988.128528819441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45988.128528819441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45988.128528819441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45988.128528819441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45988.128528819441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45988.128528819441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45988.128528819441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45988.128528819441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45988.128528819441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45988.128528819441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45988.128528819441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45988.128528819441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45988.128528819441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45988.128528819441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45988.128528819441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45988.128528819441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45988.128528819441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45988.128528819441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45988.128528819441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45988.128528819441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45988.128528819441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45988.128528819441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45988.128528819441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45988.128528819441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45988.128528819441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45988.128528819441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45988.128528819441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45988.128528819441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45988.128528819441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45988.128528819441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45988.128528819441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45988.128528819441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45988.128528819441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45988.128528819441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45988.128528819441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45988.128528819441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45988.128528819441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45988.128528819441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45988.128528819441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45988.128528819441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45988.128528819441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45988.128528819441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45988.128528819441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45988.128528819441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45988.128528819441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45988.128528819441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45988.128528819441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45988.128528819441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45988.128528819441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45988.128528819441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45988.128528819441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45988.128528819441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45988.128528819441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45988.128528819441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45988.128528819441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45988.128528819441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45988.128528819441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45988.128528819441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45988.128528819441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45988.128528819441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45988.128528819441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45988.128528819441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45988.128528819441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45988.128528819441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45988.128528819441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45988.128528819441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45988.128528819441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45988.128528819441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45988.128528819441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45988.128528819441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45988.128528819441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45988.128528819441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45988.128528819441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45988.128528819441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45988.128528819441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45988.128528819441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45988.128528819441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45988.128528819441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45988.128528819441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45988.128528819441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45988.128528819441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45988.128528819441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45988.128528819441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45988.128528819441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45988.128528819441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45988.128528819441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45988.128528819441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45988.128528819441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45988.128528819441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45988.128528819441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45988.128528819441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45988.128528819441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45988.128528819441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45988.128528819441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45988.128528819441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45988.128528819441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45988.128528819441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45988.128528819441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45988.128528819441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45988.128528819441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45988.128528819441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45988.128528819441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45988.128528819441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45988.128528819441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45988.128528819441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45988.128528819441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45988.128528819441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45988.128528819441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45988.128528819441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45988.128528819441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45988.128528819441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45988.128528819441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45988.128528819441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45988.128528819441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45988.128528819441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45988.128528819441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45988.128528819441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45988.128528819441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45988.128528819441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45988.128528819441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45988.128528819441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45988.128528819441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45988.128528819441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45988.128528819441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45988.128528819441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45988.128528819441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45988.128528819441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45988.128528819441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45988.128528819441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45988.128528819441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45988.128528819441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45988.128528819441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45988.128528819441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45988.128528819441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45988.128528819441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45988.128528819441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45988.128528819441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45988.128528819441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45988.128528819441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45988.128528819441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45988.128528819441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45988.128528819441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45988.128528819441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45988.128528819441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45988.128528819441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45988.128528819441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45988.128528819441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45988.128528819441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45988.128528819441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45988.128528819441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45988.128528819441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45988.128528819441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45988.128528819441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45988.128528819441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45988.128528819441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45988.128528819441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45988.128528819441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45988.128528819441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45988.128528819441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45988.128528819441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45988.128528819441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45988.128528819441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45988.128528819441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45988.128528819441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45988.128528819441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45988.128528819441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45988.128528819441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45988.128528819441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45988.128528819441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45988.128528819441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45988.128528819441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45988.128528819441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45988.128528819441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45988.128528819441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45988.128528819441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45988.128528819441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45988.128528819441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45988.128528819441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45988.128528819441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45988.128528819441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45988.128528819441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45988.128528819441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45988.128528819441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45988.128528819441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45988.128528819441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45988.128528819441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45988.128528819441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45988.128528819441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45988.128528819441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45988.128528819441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45988.128528819441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45988.128528819441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45988.128528819441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45988.128528819441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45988.128528819441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45988.128528819441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45988.128528819441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45988.128528819441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45988.128528819441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45988.128528819441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45988.128528819441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45988.128528819441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45988.128528819441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45988.128528819441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45988.128528819441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45988.128528819441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45988.128528819441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45988.128528819441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45988.128528819441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45988.128528819441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45988.128528819441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45988.128528819441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45988.128528819441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45988.128528819441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45988.128528819441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45988.128528819441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45988.128528819441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45988.128528819441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45988.128528819441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45988.128528819441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45988.128528819441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45988.128528819441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45988.128528819441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45988.128528819441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45988.128528819441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45988.128528819441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45988.128528819441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45988.128528819441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45988.128528819441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45988.128528819441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45988.128528819441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45988.128528819441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45988.128528819441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45988.128528819441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45988.128528819441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45988.128528819441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45988.128528819441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45988.128528819441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45988.128528819441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45988.128528819441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45988.128528819441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45988.128528819441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45988.128528819441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45988.128528819441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45988.128528819441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45988.128528819441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45988.128528819441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45988.128528819441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45988.128528819441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45988.128528819441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45988.128528819441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45988.128528819441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45988.128528819441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45988.128528819441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45988.128528819441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45988.128528819441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45988.128528819441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45988.128528819441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45988.128528819441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45988.128528819441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45988.128528819441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45988.128528819441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45988.128528819441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45988.128528819441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45988.128528819441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45988.128528819441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45988.128528819441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45988.128528819441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45988.128528819441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45988.128528819441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45988.128528819441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45988.128528819441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45988.128528819441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45988.128528819441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45988.128528819441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45988.128528819441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45988.128528819441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45988.128528819441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45988.128528819441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45988.128528819441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45988.128528819441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45988.128528819441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45988.128528819441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45988.128528819441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45988.128528819441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45988.128528819441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45988.128528819441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45988.128528819441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45988.128528819441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45988.128528819441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45988.128528819441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45988.128528819441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45988.128528819441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45988.128528819441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45988.128528819441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45988.128528819441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45988.128528819441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45988.128528819441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45988.128528819441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45988.128528819441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45988.128528819441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45988.128528819441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45988.128528819441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45988.128528819441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45988.128528819441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45988.128528819441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45988.128528819441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45988.128528819441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45988.128528819441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45988.128528819441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45988.128528819441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45988.128528819441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45988.128528819441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45988.128528819441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45988.128528819441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45988.128528819441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45988.128528819441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45988.128528819441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45988.128528819441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45988.128528819441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45988.128528819441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45988.128528819441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45988.128528819441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45988.128528819441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45988.128528819441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45988.128528819441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45988.128528819441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45988.128528819441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45988.128528819441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45988.128528819441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45988.128528819441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45988.128528819441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45988.128528819441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45988.128528819441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45988.128528819441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45988.128528819441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45988.128528819441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45988.128528819441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45988.128528819441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45988.128528819441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45988.128528819441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45988.128528819441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45988.128528819441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45988.128528819441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45988.128528819441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45988.128528819441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45988.128528819441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45988.128528819441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45988.128528819441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45988.128528819441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45988.128528819441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45988.128528819441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45988.128528819441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45988.128528819441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45988.128528819441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45988.128528819441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45988.128528819441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45988.128528819441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45988.128528819441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45988.128528819441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45988.128528819441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45988.128528819441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45988.128528819441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45988.128528819441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45988.128528819441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45988.128528819441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45988.128528819441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45988.128528819441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45988.128528819441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45988.128528819441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45988.128528819441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45988.128528819441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45988.128528819441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45988.128528819441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45988.128528819441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45988.128528819441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45988.128528819441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45988.128528819441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45988.128528819441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45988.128528819441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45988.128528819441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45988.128528819441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45988.128528819441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45988.128528819441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45988.128528819441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45988.128528819441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45988.128528819441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45988.128528819441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45988.128528819441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45988.128528819441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45988.128528819441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45988.128528819441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45988.128528819441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45988.128528819441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45988.128528819441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45988.128528819441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45988.128528819441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45988.128528819441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45988.128528819441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45988.128528819441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45988.128528819441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45988.128528819441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45988.128528819441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45988.128528819441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45988.128528819441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45988.128528819441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45988.128528819441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45988.128528819441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45988.128528819441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45988.128528819441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45988.128528819441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45988.128528819441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45988.128528819441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45988.128528819441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45988.128528819441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45988.128528819441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45988.128528819441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45988.128528819441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45988.128528819441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45988.128528819441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45988.128528819441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45988.128528819441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45988.128528819441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45988.128528819441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45988.128528819441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45988.128528819441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45988.128528819441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45988.128528819441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45988.128528819441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45988.128528819441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45988.128528819441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45988.128528819441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45988.128528819441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45988.128528819441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45988.128528819441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45988.128528819441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45988.128528819441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45988.128528819441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45988.128528819441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45988.128528819441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45988.128528819441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45988.128528819441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45988.128528819441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45988.128528819441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45988.128528819441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45988.128528819441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45988.128528819441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45988.128528819441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45988.128528819441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45988.128528819441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45988.128528819441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45988.128528819441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45988.128528819441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45988.128528819441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45988.128528819441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45988.128528819441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45988.128528819441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45988.128528819441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45988.128528819441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45988.128528819441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45988.128528819441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45988.128528819441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45988.128528819441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45988.128528819441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45988.128528819441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45988.128528819441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45988.128528819441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45988.128528819441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45988.128528819441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45988.128528819441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45988.128528819441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45988.128528819441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45988.128528819441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45988.128528819441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45988.128528819441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45988.128528819441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45988.128528819441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45988.128528819441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45988.128528819441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45988.128528819441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45988.128528819441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45988.128528819441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45988.128528819441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45988.128528819441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45988.128528819441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45988.128528819441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45988.128528819441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45988.128528819441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45988.128528819441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45988.128528819441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45988.128528819441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45988.128528819441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45988.128528819441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45988.128528819441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45988.128528819441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45988.128528819441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45988.128528819441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45988.128528819441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45988.128528819441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45988.128528819441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45988.128528819441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45988.128528819441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45988.128528819441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45988.128528819441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45988.128528819441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45988.128528819441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45988.128528819441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45988.128528819441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45988.128528819441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45988.128528819441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45988.128528819441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45988.128528819441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45988.128528819441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45988.128528819441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45988.128528819441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45988.128528819441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45988.128528819441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45988.128528819441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45988.128528819441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45988.128528819441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45988.128528819441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45988.128528819441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45988.128528819441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45988.128528819441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45988.128528819441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45988.128528819441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45988.128528819441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45988.128528819441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45988.128528819441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45988.128528819441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45988.128528819441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45988.128528819441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45988.128528819441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45988.128528819441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45988.128528819441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45988.128528819441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45988.128528819441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45988.128528819441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45988.128528819441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45988.128528819441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45988.128528819441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45988.128528819441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45988.128528819441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45988.128528819441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45988.128528819441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45988.128528819441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45988.128528819441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45988.128528819441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45988.128528819441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45988.128528819441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45988.128528819441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45988.128528819441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45988.128528819441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45988.128528819441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45988.128528819441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45988.128528819441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45988.128528819441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45988.128528819441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45988.128528819441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45988.128528819441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45988.128528819441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45988.128528819441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45988.128528819441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45988.128528819441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45988.128528819441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45988.128528819441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45988.128528819441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45988.128528819441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45988.128528819441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45988.128528819441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45988.128528819441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45988.128528819441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45988.128528819441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45988.128528819441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45988.128528819441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45988.128528819441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45988.128528819441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45988.128528819441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45988.128528819441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45988.128528819441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45988.128528819441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45988.128528819441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45988.128528819441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45988.128528819441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45988.128528819441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45988.128528819441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45988.128528819441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45988.128528819441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45988.128528819441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45988.128528819441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45988.128528819441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45988.128528819441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45988.128528819441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45988.128528819441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45988.128528819441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45988.128528819441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45988.128528819441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45988.128528819441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45988.128528819441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45988.128528819441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45988.128528819441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45988.128528819441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45988.128528819441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45988.128528819441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45988.128528819441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45988.128528819441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45988.128528819441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45988.128528819441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45988.128528819441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45988.128528819441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45988.128528819441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45988.128528819441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45988.128528819441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45988.128528819441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45988.128528819441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45988.128528819441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45988.128528819441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45988.128528819441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45988.128528819441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45988.128528819441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45988.128528819441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45988.128528819441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45988.128528819441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45988.128528819441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45988.128528819441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45988.128528819441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45988.128528819441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45988.128528819441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45988.128528819441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45988.128528819441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45988.128528819441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45988.128528819441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45988.128528819441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45988.128528819441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45988.128528819441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45988.128528819441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45988.128528819441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45988.128528819441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45988.128528819441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45988.128528819441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45988.128528819441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45988.128528819441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45988.128528819441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45988.128528819441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45988.128528819441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45988.128528819441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45988.128528819441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45988.128528819441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45988.128528819441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45988.128528819441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45988.128528819441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45988.128528819441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45988.128528819441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45988.128528819441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45988.128528819441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45988.128528819441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45988.128528819441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45988.128528819441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45988.128528819441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45988.128528819441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45988.128528819441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45988.128528819441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45988.128528819441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45988.128528819441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45988.128528819441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45988.128528819441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45988.128528819441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45988.128528819441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45988.128528819441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45988.128528819441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45988.128528819441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45988.128528819441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45988.128528819441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45988.128528819441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45988.128528819441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45988.128528819441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45988.128528819441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45988.128528819441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45988.128528819441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284.64781122684508</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38665</v>
      </c>
      <c r="E3" s="91" t="s">
        <v>39021</v>
      </c>
      <c r="F3" s="92">
        <v>45988.052777777775</v>
      </c>
      <c r="G3" s="93">
        <f t="shared" ref="G3:G29" ca="1" si="0">IFERROR(NOW()-F3,"")</f>
        <v>7.575104166608071E-2</v>
      </c>
      <c r="H3" s="92">
        <v>45988.047291666669</v>
      </c>
      <c r="I3" s="92" t="str">
        <f>IFERROR(VLOOKUP(D3,DB!A:F,6,0),"")</f>
        <v>Sceco</v>
      </c>
      <c r="J3" s="92" t="str">
        <f>IFERROR(VLOOKUP(D3,DB!A:G,7,0),"")</f>
        <v>No BB Shifted</v>
      </c>
      <c r="K3" s="94" t="s">
        <v>39112</v>
      </c>
      <c r="L3" s="88" t="str">
        <f>IFERROR(VLOOKUP(D3,DB!A:I,9,0),"")</f>
        <v>Latis</v>
      </c>
    </row>
    <row r="4" spans="1:16" ht="15" customHeight="1">
      <c r="A4" s="110"/>
      <c r="B4" s="110" t="str">
        <f>IFERROR(VLOOKUP(D4,DB!A:K,11,0),"")</f>
        <v/>
      </c>
      <c r="C4" s="90"/>
      <c r="D4" s="88"/>
      <c r="E4" s="91"/>
      <c r="F4" s="92"/>
      <c r="G4" s="93">
        <f t="shared" ca="1" si="0"/>
        <v>45988.128528819441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45988.128528819441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45988.128528819441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45988.128528819441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45988.128528819441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45988.128528819441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45988.128528819441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45988.128528819441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45988.128528819441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45988.128528819441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45988.128528819441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45988.128528819441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45988.128528819441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45988.128528819441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45988.128528819441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45988.128528819441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45988.128528819441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45988.128528819441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45988.128528819441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45988.128528819441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45988.128528819441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45988.128528819441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45988.128528819441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45988.128528819441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45988.128528819441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45988.128528819441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45988.128528819441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45988.128528819441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45988.128528819441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45988.128528819441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45988.128528819441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45988.128528819441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45988.128528819441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45988.128528819441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45988.128528819441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45988.128528819441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45988.128528819441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45988.128528819441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45988.128528819441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45988.128528819441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45988.128528819441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45988.128528819441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45988.128528819441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45988.128528819441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45988.128528819441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45988.128528819441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45988.128528819441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45988.128528819441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45988.128528819441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45988.128528819441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45988.128528819441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45988.128528819441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45988.128528819441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45988.128528819441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45988.128528819441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45988.128528819441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45988.128528819441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45988.128528819441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45988.128528819441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45988.128528819441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45988.128528819441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45988.128528819441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45988.128528819441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45988.128528819441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45988.128528819441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45988.128528819441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45988.128528819441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45988.128528819441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45988.128528819441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45988.128528819441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45988.128528819441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45988.128528819441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45988.128528819441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45988.128528819441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45988.128528819441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45988.128528819441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45988.128528819441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45988.128528819441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45988.128528819441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45988.128528819441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45988.128528819441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45988.128528819441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45988.128528819441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45988.128528819441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45988.128528819441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45988.128528819441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45988.128528819441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45988.128528819441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45988.128528819441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45988.128528819441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45988.128528819441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45988.128528819441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45988.128528819441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45988.128528819441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45988.128528819441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45988.128528819441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45988.128528819441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45988.128528819441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45988.128528819441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45988.128528819441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45988.128528819441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45988.128528819441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45988.128528819441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45988.128528819441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45988.128528819441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45988.128528819441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45988.128528819441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45988.128528819441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45988.128528819441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45988.128528819441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45988.128528819441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45988.128528819441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45988.128528819441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45988.128528819441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45988.128528819441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45988.128528819441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45988.128528819441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45988.128528819441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45988.128528819441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45988.128528819441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45988.128528819441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45988.128528819441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45988.128528819441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45988.128528819441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45988.128528819441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45988.128528819441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45988.128528819441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45988.128528819441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45988.128528819441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45988.128528819441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45988.128528819441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45988.128528819441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45988.128528819441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45988.128528819441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45988.128528819441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45988.128528819441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45988.128528819441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45988.128528819441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45988.128528819441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45988.128528819441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45988.128528819441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45988.128528819441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45988.128528819441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45988.128528819441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45988.128528819441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45988.128528819441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45988.128528819441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45988.128528819441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45988.128528819441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45988.128528819441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45988.128528819441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45988.128528819441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45988.128528819441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45988.128528819441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45988.128528819441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45988.128528819441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45988.128528819441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45988.128528819441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45988.128528819441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45988.128528819441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45988.128528819441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45988.128528819441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45988.128528819441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45988.128528819441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45988.128528819441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45988.128528819441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45988.128528819441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45988.128528819441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45988.128528819441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45988.128528819441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45988.128528819441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45988.128528819441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45988.128528819441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45988.128528819441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45988.128528819441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45988.128528819441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45988.128528819441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45988.128528819441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45988.128528819441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45988.128528819441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45988.128528819441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45988.128528819441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45988.128528819441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45988.128528819441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45988.128528819441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45988.128528819441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45988.128528819441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45988.128528819441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45988.128528819441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45988.128528819441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45988.128528819441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45988.128528819441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45988.128528819441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45988.128528819441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45988.128528819441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45988.128528819441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45988.128528819441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45988.128528819441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45988.128528819441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45988.128528819441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45988.128528819441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45988.128528819441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45988.128528819441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45988.128528819441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45988.128528819441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45988.128528819441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45988.128528819441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45988.128528819441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45988.128528819441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45988.128528819441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45988.128528819441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45988.128528819441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45988.128528819441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45988.128528819441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45988.128528819441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45988.128528819441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45988.128528819441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45988.128528819441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85" ca="1" si="4">IFERROR(NOW()-F222,"")</f>
        <v>45988.128528819441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45988.128528819441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45988.128528819441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45988.128528819441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45988.128528819441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45988.128528819441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45988.128528819441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45988.128528819441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45988.128528819441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45988.128528819441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45988.128528819441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45988.128528819441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45988.128528819441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45988.128528819441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45988.128528819441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45988.128528819441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45988.128528819441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45988.128528819441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45988.128528819441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45988.128528819441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45988.128528819441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45988.128528819441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45988.128528819441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45988.128528819441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45988.128528819441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45988.128528819441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45988.128528819441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45988.128528819441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45988.128528819441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45988.128528819441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45988.128528819441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45988.128528819441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45988.128528819441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45988.128528819441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45988.128528819441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45988.128528819441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45988.128528819441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45988.128528819441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45988.128528819441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45988.128528819441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45988.128528819441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45988.128528819441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45988.128528819441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45988.128528819441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45988.128528819441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45988.128528819441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45988.128528819441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45988.128528819441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45988.128528819441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45988.128528819441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45988.128528819441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45988.128528819441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45988.128528819441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45988.128528819441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45988.128528819441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45988.128528819441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45988.128528819441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45988.128528819441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45988.128528819441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45988.128528819441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45988.128528819441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45988.128528819441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45988.128528819441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45988.128528819441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ref="G286:G331" ca="1" si="5">IFERROR(NOW()-F286,"")</f>
        <v>45988.128528819441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45988.128528819441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45988.128528819441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45988.128528819441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45988.128528819441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45988.128528819441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45988.128528819441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45988.128528819441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45988.128528819441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45988.128528819441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45988.128528819441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45988.128528819441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45988.128528819441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45988.128528819441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45988.128528819441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45988.128528819441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45988.128528819441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45988.128528819441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45988.128528819441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45988.128528819441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45988.128528819441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45988.128528819441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45988.128528819441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45988.128528819441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45988.128528819441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45988.128528819441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45988.128528819441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45988.128528819441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45988.128528819441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45988.128528819441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45988.128528819441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45988.128528819441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45988.128528819441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45988.128528819441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45988.128528819441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45988.128528819441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45988.128528819441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45988.128528819441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45988.128528819441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45988.128528819441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45988.128528819441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45988.128528819441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45988.128528819441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45988.128528819441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45988.128528819441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45988.128528819441</v>
      </c>
      <c r="H331" s="92"/>
      <c r="I331" s="110" t="str">
        <f>IFERROR(VLOOKUP(D331,DB!A:F,6,0),"")</f>
        <v/>
      </c>
      <c r="J331" s="110" t="str">
        <f>IFERROR(VLOOKUP(D331,DB!A:G,7,0),"")</f>
        <v/>
      </c>
      <c r="K331" s="94"/>
      <c r="L331" s="88" t="str">
        <f>IFERROR(VLOOKUP(D331,DB!A:I,9,0),"")</f>
        <v/>
      </c>
    </row>
  </sheetData>
  <dataValidations count="2">
    <dataValidation allowBlank="1" showInputMessage="1" showErrorMessage="1" sqref="E1" xr:uid="{A4F81451-56CC-4543-9497-104C4E44EE4B}"/>
    <dataValidation type="list" allowBlank="1" showInputMessage="1" showErrorMessage="1" sqref="E2:E3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96.29646863425296</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39102</v>
      </c>
      <c r="F3" s="38">
        <v>45926.188877314817</v>
      </c>
      <c r="G3" s="105">
        <f t="shared" ref="G3" ca="1" si="0">IFERROR(NOW()-F3,"")</f>
        <v>61.939651504624635</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39102</v>
      </c>
      <c r="F4" s="107">
        <v>45948.661111111112</v>
      </c>
      <c r="G4" s="108">
        <f t="shared" ref="G4" ca="1" si="1">IFERROR(NOW()-F4,"")</f>
        <v>39.467417708328867</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6.7552302083277027</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t="shared" ref="G6:G39" ca="1" si="2">IFERROR(NOW()-F6,"")</f>
        <v>45988.128528819441</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45988.128528819441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45988.128528819441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45988.128528819441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45988.128528819441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45988.128528819441</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t="shared" ca="1" si="2"/>
        <v>45988.128528819441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c r="E13" s="37"/>
      <c r="F13" s="38"/>
      <c r="G13" s="144">
        <f t="shared" ca="1" si="2"/>
        <v>45988.128528819441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45988.128528819441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45988.128528819441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45988.128528819441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45988.128528819441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45988.128528819441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45988.128528819441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45988.128528819441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45988.128528819441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45988.128528819441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45988.128528819441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45988.128528819441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45988.128528819441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45988.128528819441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45988.128528819441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45988.128528819441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45988.128528819441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45988.128528819441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45988.128528819441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45988.128528819441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45988.128528819441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45988.128528819441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45988.128528819441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45988.128528819441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45988.128528819441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45988.128528819441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45988.128528819441</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6.5681597217917442E-2</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45988.128528819441</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45988.128528819441</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45988.128528819441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45988.128528819441</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45988.128528819441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45988.128528819441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45988.128528819441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45988.128528819441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45988.128528819441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45988.128528819441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45988.128528819441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45988.128528819441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45988.128528819441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45988.128528819441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45988.128528819441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45988.128528819441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45988.128528819441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45988.128528819441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45988.128528819441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45988.128528819441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45988.128528819441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45988.128528819441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45988.128528819441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45988.128528819441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45988.128528819441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45988.128528819441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45988.128528819441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45988.128528819441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45988.128528819441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45988.128528819441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45988.128528819441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45988.128528819441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45988.128528819441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45988.128528819441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45988.128528819441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45988.128528819441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45988.128528819441</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2025-11-27T00:07:01Z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