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52" documentId="13_ncr:1_{F6CB121F-512D-4AA6-A0C1-0FB36C537598}" xr6:coauthVersionLast="47" xr6:coauthVersionMax="47" xr10:uidLastSave="{2814D249-B05F-4C68-904E-E99761543E2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<sst xmlns="http://schemas.openxmlformats.org/spreadsheetml/2006/main" count="180281" uniqueCount="39126">
  <si>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</si>
  <si>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</si>
  <si>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</si>
  <si>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</si>
  <si>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</si>
  <si>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</si>
  <si>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</si>
  <si>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</si>
  <si>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</si>
  <si>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</si>
  <si>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</si>
  <si>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</si>
  <si>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</si>
  <si>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</si>
  <si>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</si>
  <si>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</si>
  <si>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</si>
  <si>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</si>
  <si>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</si>
  <si>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</si>
  <si>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</si>
  <si>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</si>
  <si>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</si>
  <si>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</si>
  <si>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</si>
  <si>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</si>
  <si>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</si>
  <si>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</si>
  <si>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</si>
  <si>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</si>
  <si>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</si>
  <si>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</si>
  <si>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</si>
  <si>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</si>
  <si>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</si>
  <si>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</si>
  <si>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</si>
  <si>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</si>
  <si>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</si>
  <si>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</si>
  <si>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</si>
  <si>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</si>
  <si>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</si>
  <si>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</si>
  <si>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</si>
  <si>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</si>
  <si>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</si>
  <si>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</si>
  <si>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</si>
  <si>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</si>
  <si>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</si>
  <si>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</si>
  <si>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</si>
  <si>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</si>
  <si>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</si>
  <si>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</si>
  <si>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</si>
  <si>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</si>
  <si>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</si>
  <si>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</si>
  <si>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</si>
  <si>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</si>
  <si>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</si>
  <si>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</si>
  <si>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</si>
  <si>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</si>
  <si>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</si>
  <si>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</si>
  <si>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</si>
  <si>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</si>
  <si>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</si>
  <si>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</si>
  <si>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</si>
  <si>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</si>
  <si>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</si>
  <si>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</si>
  <si>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</si>
  <si>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</si>
  <si>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</si>
  <si>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</si>
  <si>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</si>
  <si>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</si>
  <si>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</si>
  <si>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</si>
  <si>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</si>
  <si>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</si>
  <si>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</si>
  <si>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</si>
  <si>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</si>
  <si>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</si>
  <si>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</si>
  <si>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</si>
  <si>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</si>
  <si>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</si>
  <si>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</si>
  <si>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</si>
  <si>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</si>
  <si>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</si>
  <si>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</si>
  <si>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</si>
  <si>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</si>
  <si>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</si>
  <si>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</si>
  <si>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</si>
  <si>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</si>
  <si>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</si>
  <si>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</si>
  <si>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</si>
  <si>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</si>
  <si>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</si>
  <si>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</si>
  <si>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</si>
  <si>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</si>
  <si>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</si>
  <si>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</si>
  <si>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</si>
  <si>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</si>
  <si>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</si>
  <si>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</si>
  <si>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</si>
  <si>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</si>
  <si>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</si>
  <si>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</si>
  <si>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</si>
  <si>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</si>
  <si>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</si>
  <si>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</si>
  <si>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</si>
  <si>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</si>
  <si>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</si>
  <si>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</si>
  <si>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</si>
  <si>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</si>
  <si>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</si>
  <si>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</si>
  <si>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</si>
  <si>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</si>
  <si>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</si>
  <si>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</si>
  <si>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</si>
  <si>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</si>
  <si>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</si>
  <si>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</si>
  <si>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</si>
  <si>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</si>
  <si>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</si>
  <si>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</si>
  <si>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</si>
  <si>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</si>
  <si>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</si>
  <si>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</si>
  <si>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</si>
  <si>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</si>
  <si>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</si>
  <si>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</si>
  <si>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</si>
  <si>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</si>
  <si>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</si>
  <si>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</si>
  <si>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</si>
  <si>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</si>
  <si>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</si>
  <si>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</si>
  <si>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</si>
  <si>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</si>
  <si>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</si>
  <si>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</si>
  <si>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</si>
  <si>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</si>
  <si>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</si>
  <si>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</si>
  <si>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</si>
  <si>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</si>
  <si>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</si>
  <si>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</si>
  <si>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</si>
  <si>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</si>
  <si>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</si>
  <si>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</si>
  <si>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</si>
  <si>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</si>
  <si>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</si>
  <si>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</si>
  <si>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</si>
  <si>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</si>
  <si>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</si>
  <si>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</si>
  <si>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</si>
  <si>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</si>
  <si>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</si>
  <si>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</si>
  <si>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</si>
  <si>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</si>
  <si>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</si>
  <si>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</si>
  <si>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</si>
  <si>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</si>
  <si>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</si>
  <si>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</si>
  <si>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</si>
  <si>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</si>
  <si>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</si>
  <si>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</si>
  <si>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</si>
  <si>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</si>
  <si>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</si>
  <si>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</si>
  <si>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</si>
  <si>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</si>
  <si>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</si>
  <si>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</si>
  <si>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</si>
  <si>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</si>
  <si>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</si>
  <si>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</si>
  <si>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</si>
  <si>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</si>
  <si>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</si>
  <si>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</si>
  <si>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</si>
  <si>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</si>
  <si>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</si>
  <si>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</si>
  <si>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</si>
  <si>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</si>
  <si>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</si>
  <si>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</si>
  <si>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</si>
  <si>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</si>
  <si>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</si>
  <si>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</si>
  <si>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</si>
  <si>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</si>
  <si>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</si>
  <si>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</si>
  <si>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</si>
  <si>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</si>
  <si>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</si>
  <si>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</si>
  <si>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</si>
  <si>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</si>
  <si>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</si>
  <si>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</si>
  <si>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</si>
  <si>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</si>
  <si>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</si>
  <si>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</si>
  <si>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</si>
  <si>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</si>
  <si>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</si>
  <si>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</si>
  <si>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</si>
  <si>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</si>
  <si>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</si>
  <si>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</si>
  <si>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</si>
  <si>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</si>
  <si>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</si>
  <si>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</si>
  <si>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</si>
  <si>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</si>
  <si>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</si>
  <si>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</si>
  <si>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</si>
  <si>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</si>
  <si>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</si>
  <si>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</si>
  <si>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</si>
  <si>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</si>
  <si>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</si>
  <si>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</si>
  <si>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</si>
  <si>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</si>
  <si>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</si>
  <si>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</si>
  <si>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</si>
  <si>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</si>
  <si>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</si>
  <si>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</si>
  <si>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</si>
  <si>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</si>
  <si>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</si>
  <si>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</si>
  <si>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</si>
  <si>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</si>
  <si>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</si>
  <si>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</si>
  <si>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</si>
  <si>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</si>
  <si>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</si>
  <si>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</si>
  <si>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</si>
  <si>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</si>
  <si>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</si>
  <si>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</si>
  <si>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</si>
  <si>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</si>
  <si>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</si>
  <si>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</si>
  <si>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</si>
  <si>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</si>
  <si>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</si>
  <si>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</si>
  <si>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</si>
  <si>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</si>
  <si>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</si>
  <si>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</si>
  <si>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</si>
  <si>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</si>
  <si>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</si>
  <si>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</si>
  <si>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</si>
  <si>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</si>
  <si>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</si>
  <si>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</si>
  <si>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</si>
  <si>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</si>
  <si>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</si>
  <si>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</si>
  <si>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</si>
  <si>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</si>
  <si>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</si>
  <si>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</si>
  <si>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</si>
  <si>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</si>
  <si>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</si>
  <si>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</si>
  <si>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</si>
  <si>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</si>
  <si>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</si>
  <si>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</si>
  <si>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</si>
  <si>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</si>
  <si>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</si>
  <si>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</si>
  <si>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</si>
  <si>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</si>
  <si>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</si>
  <si>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</si>
  <si>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</si>
  <si>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</si>
  <si>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</si>
  <si>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</si>
  <si>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</si>
  <si>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</si>
  <si>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</si>
  <si>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</si>
  <si>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</si>
  <si>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</si>
  <si>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</si>
  <si>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</si>
  <si>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</si>
  <si>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</si>
  <si>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</si>
  <si>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</si>
  <si>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</si>
  <si>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</si>
  <si>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</si>
  <si>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</si>
  <si>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</si>
  <si>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</si>
  <si>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</si>
  <si>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</si>
  <si>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</si>
  <si>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</si>
  <si>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</si>
  <si>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</si>
  <si>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</si>
  <si>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</si>
  <si>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</si>
  <si>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</si>
  <si>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</si>
  <si>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</si>
  <si>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</si>
  <si>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</si>
  <si>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</si>
  <si>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</si>
  <si>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</si>
  <si>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</si>
  <si>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</si>
  <si>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</si>
  <si>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</si>
  <si>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</si>
  <si>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</si>
  <si>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</si>
  <si>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</si>
  <si>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</si>
  <si>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</si>
  <si>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</si>
  <si>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</si>
  <si>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</si>
  <si>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</si>
  <si>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</si>
  <si>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</si>
  <si>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</si>
  <si>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</si>
  <si>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</si>
  <si>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</si>
  <si>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</si>
  <si>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</si>
  <si>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</si>
  <si>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</si>
  <si>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</si>
  <si>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</si>
  <si>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</si>
  <si>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</si>
  <si>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</si>
  <si>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</si>
  <si>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</si>
  <si>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</si>
  <si>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</si>
  <si>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</si>
  <si>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</si>
  <si>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</si>
  <si>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</si>
  <si>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</si>
  <si>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</si>
  <si>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</si>
  <si>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</si>
  <si>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</si>
  <si>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</si>
  <si>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</si>
  <si>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</si>
  <si>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</si>
  <si>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</si>
  <si>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</si>
  <si>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</si>
  <si>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</si>
  <si>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</si>
  <si>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</si>
  <si>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</si>
  <si>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</si>
  <si>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</si>
  <si>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</si>
  <si>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</si>
  <si>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</si>
  <si>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</si>
  <si>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</si>
  <si>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</si>
  <si>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</si>
  <si>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</si>
  <si>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</si>
  <si>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</si>
  <si>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</si>
  <si>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</si>
  <si>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</si>
  <si>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</si>
  <si>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</si>
  <si>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</si>
  <si>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</si>
  <si>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</si>
  <si>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</si>
  <si>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</si>
  <si>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</si>
  <si>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</si>
  <si>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</si>
  <si>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</si>
  <si>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</si>
  <si>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</si>
  <si>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</si>
  <si>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</si>
  <si>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</si>
  <si>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</si>
  <si>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</si>
  <si>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</si>
  <si>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</si>
  <si>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</si>
  <si>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</si>
  <si>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</si>
  <si>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</si>
  <si>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</si>
  <si>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</si>
  <si>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</si>
  <si>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</si>
  <si>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</si>
  <si>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</si>
  <si>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</si>
  <si>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</si>
  <si>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</si>
  <si>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</si>
  <si>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</si>
  <si>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</si>
  <si>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</si>
  <si>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</si>
  <si>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</si>
  <si>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</si>
  <si>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</si>
  <si>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</si>
  <si>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</si>
  <si>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</si>
  <si>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</si>
  <si>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</si>
  <si>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</si>
  <si>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</si>
  <si>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</si>
  <si>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</si>
  <si>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</si>
  <si>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</si>
  <si>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</si>
  <si>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</si>
  <si>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</si>
  <si>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</si>
  <si>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</si>
  <si>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</si>
  <si>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</si>
  <si>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</si>
  <si>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</si>
  <si>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</si>
  <si>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</si>
  <si>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</si>
  <si>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</si>
  <si>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</si>
  <si>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</si>
  <si>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</si>
  <si>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</si>
  <si>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</si>
  <si>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</si>
  <si>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</si>
  <si>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</si>
  <si>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</si>
  <si>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</si>
  <si>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</si>
  <si>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</si>
  <si>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</si>
  <si>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</si>
  <si>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</si>
  <si>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</si>
  <si>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</si>
  <si>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</si>
  <si>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</si>
  <si>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</si>
  <si>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</si>
  <si>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</si>
  <si>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</si>
  <si>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</si>
  <si>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</si>
  <si>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</si>
  <si>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</si>
  <si>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</si>
  <si>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</si>
  <si>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</si>
  <si>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</si>
  <si>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</si>
  <si>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</si>
  <si>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</si>
  <si>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</si>
  <si>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</si>
  <si>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</si>
  <si>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</si>
  <si>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</si>
  <si>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</si>
  <si>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</si>
  <si>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</si>
  <si>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</si>
  <si>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</si>
  <si>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</si>
  <si>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</si>
  <si>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</si>
  <si>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</si>
  <si>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</si>
  <si>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</si>
  <si>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</si>
  <si>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</si>
  <si>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</si>
  <si>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</si>
  <si>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</si>
  <si>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</si>
  <si>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</si>
  <si>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</si>
  <si>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</si>
  <si>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</si>
  <si>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</si>
  <si>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</si>
  <si>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</si>
  <si>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</si>
  <si>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</si>
  <si>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</si>
  <si>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</si>
  <si>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</si>
  <si>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</si>
  <si>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</si>
  <si>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</si>
  <si>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</si>
  <si>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</si>
  <si>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</si>
  <si>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</si>
  <si>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</si>
  <si>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</si>
  <si>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</si>
  <si>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</si>
  <si>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</si>
  <si>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</si>
  <si>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</si>
  <si>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</si>
  <si>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</si>
  <si>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</si>
  <si>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</si>
  <si>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</si>
  <si>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</si>
  <si>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</si>
  <si>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</si>
  <si>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</si>
  <si>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</si>
  <si>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</si>
  <si>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</si>
  <si>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</si>
  <si>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</si>
  <si>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</si>
  <si>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</si>
  <si>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</si>
  <si>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</si>
  <si>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</si>
  <si>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</si>
  <si>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</si>
  <si>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</si>
  <si>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</si>
  <si>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</si>
  <si>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</si>
  <si>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</si>
  <si>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</si>
  <si>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</si>
  <si>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</si>
  <si>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</si>
  <si>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</si>
  <si>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</si>
  <si>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</si>
  <si>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</si>
  <si>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</si>
  <si>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</si>
  <si>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</si>
  <si>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</si>
  <si>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</si>
  <si>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</si>
  <si>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</si>
  <si>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</si>
  <si>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</si>
  <si>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</si>
  <si>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</si>
  <si>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</si>
  <si>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</si>
  <si>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</si>
  <si>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</si>
  <si>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</si>
  <si>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</si>
  <si>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</si>
  <si>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</si>
  <si>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</si>
  <si>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</si>
  <si>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</si>
  <si>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</si>
  <si>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</si>
  <si>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</si>
  <si>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</si>
  <si>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</si>
  <si>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</si>
  <si>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</si>
  <si>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</si>
  <si>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</si>
  <si>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</si>
  <si>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</si>
  <si>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</si>
  <si>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</si>
  <si>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</si>
  <si>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</si>
  <si>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</si>
  <si>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</si>
  <si>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</si>
  <si>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</si>
  <si>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</si>
  <si>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</si>
  <si>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</si>
  <si>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</si>
  <si>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</si>
  <si>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</si>
  <si>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</si>
  <si>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</si>
  <si>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</si>
  <si>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</si>
  <si>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</si>
  <si>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</si>
  <si>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</si>
  <si>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</si>
  <si>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</si>
  <si>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</si>
  <si>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</si>
  <si>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</si>
  <si>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</si>
  <si>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</si>
  <si>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</si>
  <si>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</si>
  <si>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</si>
  <si>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</si>
  <si>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</si>
  <si>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</si>
  <si>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</si>
  <si>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</si>
  <si>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</si>
  <si>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</si>
  <si>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</si>
  <si>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</si>
  <si>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</si>
  <si>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</si>
  <si>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</si>
  <si>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</si>
  <si>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</si>
  <si>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</si>
  <si>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</si>
  <si>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</si>
  <si>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</si>
  <si>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</si>
  <si>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</si>
  <si>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</si>
  <si>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</si>
  <si>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</si>
  <si>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</si>
  <si>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</si>
  <si>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</si>
  <si>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</si>
  <si>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</si>
  <si>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</si>
  <si>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</si>
  <si>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</si>
  <si>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</si>
  <si>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</si>
  <si>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</si>
  <si>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</si>
  <si>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</si>
  <si>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</si>
  <si>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</si>
  <si>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</si>
  <si>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</si>
  <si>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</si>
  <si>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</si>
  <si>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</si>
  <si>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</si>
  <si>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</si>
  <si>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</si>
  <si>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</si>
  <si>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</si>
  <si>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</si>
  <si>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</si>
  <si>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</si>
  <si>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</si>
  <si>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</si>
  <si>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</si>
  <si>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</si>
  <si>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</si>
  <si>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</si>
  <si>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</si>
  <si>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</si>
  <si>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</si>
  <si>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</si>
  <si>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</si>
  <si>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</si>
  <si>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</si>
  <si>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</si>
  <si>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</si>
  <si>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</si>
  <si>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</si>
  <si>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</si>
  <si>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</si>
  <si>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</si>
  <si>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</si>
  <si>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</si>
  <si>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</si>
  <si>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</si>
  <si>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</si>
  <si>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</si>
  <si>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</si>
  <si>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</si>
  <si>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</si>
  <si>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</si>
  <si>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</si>
  <si>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</si>
  <si>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</si>
  <si>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</si>
  <si>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</si>
  <si>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</si>
  <si>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</si>
  <si>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</si>
  <si>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</si>
  <si>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</si>
  <si>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</si>
  <si>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</si>
  <si>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</si>
  <si>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</si>
  <si>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</si>
  <si>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</si>
  <si>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</si>
  <si>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</si>
  <si>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</si>
  <si>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</si>
  <si>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</si>
  <si>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</si>
  <si>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</si>
  <si>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</si>
  <si>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</si>
  <si>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</si>
  <si>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</si>
  <si>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</si>
  <si>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</si>
  <si>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</si>
  <si>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</si>
  <si>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</si>
  <si>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</si>
  <si>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</si>
  <si>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</si>
  <si>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</si>
  <si>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</si>
  <si>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</si>
  <si>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</si>
  <si>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</si>
  <si>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</si>
  <si>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</si>
  <si>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</si>
  <si>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</si>
  <si>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</si>
  <si>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</si>
  <si>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</si>
  <si>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</si>
  <si>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</si>
  <si>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</si>
  <si>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</si>
  <si>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</si>
  <si>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</si>
  <si>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</si>
  <si>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</si>
  <si>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</si>
  <si>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</si>
  <si>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</si>
  <si>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</si>
  <si>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</si>
  <si>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</si>
  <si>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</si>
  <si>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</si>
  <si>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</si>
  <si>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</si>
  <si>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</si>
  <si>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</si>
  <si>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</si>
  <si>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</si>
  <si>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</si>
  <si>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</si>
  <si>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</si>
  <si>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</si>
  <si>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</si>
  <si>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</si>
  <si>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</si>
  <si>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</si>
  <si>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</si>
  <si>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</si>
  <si>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</si>
  <si>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</si>
  <si>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</si>
  <si>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</si>
  <si>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</si>
  <si>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</si>
  <si>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</si>
  <si>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</si>
  <si>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</si>
  <si>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</si>
  <si>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</si>
  <si>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</si>
  <si>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</si>
  <si>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</si>
  <si>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</si>
  <si>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</si>
  <si>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</si>
  <si>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</si>
  <si>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</si>
  <si>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</si>
  <si>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</si>
  <si>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</si>
  <si>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</si>
  <si>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</si>
  <si>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</si>
  <si>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</si>
  <si>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</si>
  <si>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</si>
  <si>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</si>
  <si>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</si>
  <si>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</si>
  <si>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</si>
  <si>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</si>
  <si>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</si>
  <si>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</si>
  <si>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</si>
  <si>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</si>
  <si>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</si>
  <si>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</si>
  <si>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</si>
  <si>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</si>
  <si>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</si>
  <si>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</si>
  <si>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</si>
  <si>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</si>
  <si>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</si>
  <si>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</si>
  <si>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</si>
  <si>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</si>
  <si>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</si>
  <si>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</si>
  <si>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</si>
  <si>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</si>
  <si>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</si>
  <si>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</si>
  <si>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</si>
  <si>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</si>
  <si>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</si>
  <si>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</si>
  <si>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</si>
  <si>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</si>
  <si>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</si>
  <si>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</si>
  <si>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</si>
  <si>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</si>
  <si>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</si>
  <si>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</si>
  <si>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</si>
  <si>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</si>
  <si>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</si>
  <si>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</si>
  <si>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</si>
  <si>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</si>
  <si>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</si>
  <si>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</si>
  <si>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</si>
  <si>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</si>
  <si>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</si>
  <si>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</si>
  <si>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</si>
  <si>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</si>
  <si>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</si>
  <si>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</si>
  <si>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</si>
  <si>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</si>
  <si>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</si>
  <si>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</si>
  <si>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</si>
  <si>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</si>
  <si>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</si>
  <si>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</si>
  <si>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</si>
  <si>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</si>
  <si>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</si>
  <si>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</si>
  <si>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</si>
  <si>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</si>
  <si>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</si>
  <si>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</si>
  <si>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</si>
  <si>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</si>
  <si>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</si>
  <si>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</si>
  <si>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</si>
  <si>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</si>
  <si>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</si>
  <si>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</si>
  <si>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</si>
  <si>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</si>
  <si>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</si>
  <si>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</si>
  <si>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</si>
  <si>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</si>
  <si>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</si>
  <si>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</si>
  <si>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</si>
  <si>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</si>
  <si>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</si>
  <si>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</si>
  <si>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</si>
  <si>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</si>
  <si>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</si>
  <si>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</si>
  <si>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</si>
  <si>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</si>
  <si>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</si>
  <si>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</si>
  <si>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</si>
  <si>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</si>
  <si>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</si>
  <si>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</si>
  <si>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</si>
  <si>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</si>
  <si>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</si>
  <si>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</si>
  <si>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</si>
  <si>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</si>
  <si>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</si>
  <si>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</si>
  <si>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</si>
  <si>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</si>
  <si>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</si>
  <si>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</si>
  <si>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</si>
  <si>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</si>
  <si>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</si>
  <si>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</si>
  <si>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</si>
  <si>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</si>
  <si>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</si>
  <si>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</si>
  <si>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</si>
  <si>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</si>
  <si>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</si>
  <si>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</si>
  <si>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</si>
  <si>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</si>
  <si>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</si>
  <si>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</si>
  <si>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</si>
  <si>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</si>
  <si>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</si>
  <si>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</si>
  <si>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</si>
  <si>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</si>
  <si>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</si>
  <si>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</si>
  <si>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</si>
  <si>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</si>
  <si>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</si>
  <si>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</si>
  <si>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</si>
  <si>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</si>
  <si>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</si>
  <si>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</si>
  <si>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</si>
  <si>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</si>
  <si>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</si>
  <si>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</si>
  <si>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</si>
  <si>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</si>
  <si>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</si>
  <si>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</si>
  <si>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</si>
  <si>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</si>
  <si>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</si>
  <si>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</si>
  <si>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</si>
  <si>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</si>
  <si>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</si>
  <si>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</si>
  <si>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</si>
  <si>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</si>
  <si>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</si>
  <si>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</si>
  <si>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</si>
  <si>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</si>
  <si>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</si>
  <si>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</si>
  <si>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</si>
  <si>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</si>
  <si>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</si>
  <si>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</si>
  <si>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</si>
  <si>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</si>
  <si>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</si>
  <si>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</si>
  <si>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</si>
  <si>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</si>
  <si>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</si>
  <si>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</si>
  <si>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</si>
  <si>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</si>
  <si>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</si>
  <si>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</si>
  <si>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</si>
  <si>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</si>
  <si>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</si>
  <si>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</si>
  <si>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</si>
  <si>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</si>
  <si>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</si>
  <si>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</si>
  <si>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</si>
  <si>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</si>
  <si>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</si>
  <si>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</si>
  <si>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</si>
  <si>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</si>
  <si>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</si>
  <si>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</si>
  <si>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</si>
  <si>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</si>
  <si>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</si>
  <si>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</si>
  <si>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</si>
  <si>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</si>
  <si>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</si>
  <si>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</si>
  <si>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</si>
  <si>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</si>
  <si>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</si>
  <si>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</si>
  <si>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</si>
  <si>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</si>
  <si>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</si>
  <si>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</si>
  <si>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</si>
  <si>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</si>
  <si>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</si>
  <si>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</si>
  <si>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</si>
  <si>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</si>
  <si>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</si>
  <si>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</si>
  <si>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</si>
  <si>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</si>
  <si>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</si>
  <si>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</si>
  <si>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</si>
  <si>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</si>
  <si>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</si>
  <si>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</si>
  <si>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</si>
  <si>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</si>
  <si>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</si>
  <si>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</si>
  <si>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</si>
  <si>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</si>
  <si>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</si>
  <si>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</si>
  <si>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</si>
  <si>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</si>
  <si>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</si>
  <si>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</si>
  <si>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</si>
  <si>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</si>
  <si>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</si>
  <si>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</si>
  <si>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</si>
  <si>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</si>
  <si>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</si>
  <si>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</si>
  <si>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</si>
  <si>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</si>
  <si>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</si>
  <si>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</si>
  <si>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</si>
  <si>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</si>
  <si>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</si>
  <si>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</si>
  <si>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</si>
  <si>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</si>
  <si>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</si>
  <si>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</si>
  <si>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</si>
  <si>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</si>
  <si>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</si>
  <si>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</si>
  <si>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</si>
  <si>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</si>
  <si>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</si>
  <si>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</si>
  <si>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</si>
  <si>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</si>
  <si>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</si>
  <si>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</si>
  <si>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</si>
  <si>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</si>
  <si>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</si>
  <si>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</si>
  <si>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</si>
  <si>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</si>
  <si>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</si>
  <si>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</si>
  <si>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</si>
  <si>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</si>
  <si>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</si>
  <si>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</si>
  <si>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</si>
  <si>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</si>
  <si>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</si>
  <si>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</si>
  <si>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</si>
  <si>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</si>
  <si>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</si>
  <si>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</si>
  <si>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</si>
  <si>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</si>
  <si>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</si>
  <si>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</si>
  <si>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</si>
  <si>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</si>
  <si>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</si>
  <si>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</si>
  <si>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</si>
  <si>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</si>
  <si>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</si>
  <si>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</si>
  <si>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</si>
  <si>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</si>
  <si>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</si>
  <si>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</si>
  <si>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</si>
  <si>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</si>
  <si>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</si>
  <si>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</si>
  <si>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</si>
  <si>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</si>
  <si>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</si>
  <si>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</si>
  <si>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</si>
  <si>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</si>
  <si>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</si>
  <si>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</si>
  <si>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</si>
  <si>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</si>
  <si>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</si>
  <si>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</si>
  <si>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</si>
  <si>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</si>
  <si>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</si>
  <si>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</si>
  <si>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</si>
  <si>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</si>
  <si>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</si>
  <si>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</si>
  <si>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</si>
  <si>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</si>
  <si>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</si>
  <si>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</si>
  <si>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</si>
  <si>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</si>
  <si>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</si>
  <si>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</si>
  <si>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</si>
  <si>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</si>
  <si>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</si>
  <si>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</si>
  <si>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</si>
  <si>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</si>
  <si>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</si>
  <si>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</si>
  <si>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</si>
  <si>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</si>
  <si>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</si>
  <si>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</si>
  <si>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</si>
  <si>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</si>
  <si>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</si>
  <si>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</si>
  <si>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</si>
  <si>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</si>
  <si>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</si>
  <si>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</si>
  <si>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</si>
  <si>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</si>
  <si>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</si>
  <si>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</si>
  <si>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</si>
  <si>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</si>
  <si>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</si>
  <si>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</si>
  <si>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</si>
  <si>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</si>
  <si>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</si>
  <si>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</si>
  <si>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</si>
  <si>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</si>
  <si>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</si>
  <si>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</si>
  <si>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</si>
  <si>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</si>
  <si>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</si>
  <si>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</si>
  <si>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</si>
  <si>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</si>
  <si>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</si>
  <si>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</si>
  <si>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</si>
  <si>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</si>
  <si>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</si>
  <si>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</si>
  <si>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</si>
  <si>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</si>
  <si>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</si>
  <si>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</si>
  <si>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</si>
  <si>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</si>
  <si>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</si>
  <si>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</si>
  <si>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</si>
  <si>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</si>
  <si>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</si>
  <si>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</si>
  <si>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</si>
  <si>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</si>
  <si>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</si>
  <si>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</si>
  <si>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</si>
  <si>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</si>
  <si>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</si>
  <si>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</si>
  <si>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</si>
  <si>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</si>
  <si>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</si>
  <si>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</si>
  <si>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</si>
  <si>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</si>
  <si>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</si>
  <si>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</si>
  <si>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</si>
  <si>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</si>
  <si>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</si>
  <si>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</si>
  <si>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</si>
  <si>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</si>
  <si>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</si>
  <si>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</si>
  <si>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</si>
  <si>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</si>
  <si>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</si>
  <si>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</si>
  <si>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</si>
  <si>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</si>
  <si>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</si>
  <si>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</si>
  <si>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</si>
  <si>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</si>
  <si>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</si>
  <si>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</si>
  <si>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</si>
  <si>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</si>
  <si>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</si>
  <si>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</si>
  <si>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</si>
  <si>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</si>
  <si>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</si>
  <si>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</si>
  <si>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</si>
  <si>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</si>
  <si>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</si>
  <si>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</si>
  <si>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</si>
  <si>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</si>
  <si>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</si>
  <si>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</si>
  <si>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</si>
  <si>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</si>
  <si>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</si>
  <si>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</si>
  <si>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</si>
  <si>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</si>
  <si>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</si>
  <si>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</si>
  <si>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</si>
  <si>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</si>
  <si>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</si>
  <si>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</si>
  <si>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</si>
  <si>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</si>
  <si>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</si>
  <si>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</si>
  <si>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</si>
  <si>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</si>
  <si>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</si>
  <si>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</si>
  <si>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</si>
  <si>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</si>
  <si>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</si>
  <si>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</si>
  <si>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</si>
  <si>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</si>
  <si>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</si>
  <si>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</si>
  <si>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</si>
  <si>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</si>
  <si>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</si>
  <si>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</si>
  <si>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</si>
  <si>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</si>
  <si>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</si>
  <si>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</si>
  <si>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</si>
  <si>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</si>
  <si>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</si>
  <si>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</si>
  <si>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</si>
  <si>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</si>
  <si>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</si>
  <si>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</si>
  <si>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</si>
  <si>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</si>
  <si>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</si>
  <si>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</si>
  <si>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</si>
  <si>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</si>
  <si>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</si>
  <si>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</si>
  <si>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</si>
  <si>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</si>
  <si>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</si>
  <si>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</si>
  <si>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</si>
  <si>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</si>
  <si>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</si>
  <si>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</si>
  <si>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</si>
  <si>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</si>
  <si>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</si>
  <si>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</si>
  <si>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</si>
  <si>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</si>
  <si>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</si>
  <si>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</si>
  <si>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</si>
  <si>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</si>
  <si>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</si>
  <si>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</si>
  <si>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</si>
  <si>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</si>
  <si>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</si>
  <si>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</si>
  <si>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</si>
  <si>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</si>
  <si>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</si>
  <si>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</si>
  <si>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</si>
  <si>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</si>
  <si>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</si>
  <si>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</si>
  <si>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</si>
  <si>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</si>
  <si>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</si>
  <si>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</si>
  <si>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</si>
  <si>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</si>
  <si>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</si>
  <si>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</si>
  <si>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</si>
  <si>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</si>
  <si>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</si>
  <si>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</si>
  <si>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</si>
  <si>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</si>
  <si>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</si>
  <si>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</si>
  <si>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</si>
  <si>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</si>
  <si>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</si>
  <si>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</si>
  <si>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</si>
  <si>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</si>
  <si>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</si>
  <si>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</si>
  <si>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</si>
  <si>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</si>
  <si>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</si>
  <si>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</si>
  <si>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</si>
  <si>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</si>
  <si>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</si>
  <si>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</si>
  <si>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</si>
  <si>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</si>
  <si>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</si>
  <si>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</si>
  <si>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</si>
  <si>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</si>
  <si>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</si>
  <si>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</si>
  <si>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</si>
  <si>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</si>
  <si>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</si>
  <si>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</si>
  <si>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</si>
  <si>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</si>
  <si>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</si>
  <si>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</si>
  <si>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</si>
  <si>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</si>
  <si>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</si>
  <si>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</si>
  <si>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</si>
  <si>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</si>
  <si>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</si>
  <si>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</si>
  <si>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</si>
  <si>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</si>
  <si>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</si>
  <si>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</si>
  <si>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</si>
  <si>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</si>
  <si>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</si>
  <si>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</si>
  <si>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</si>
  <si>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</si>
  <si>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</si>
  <si>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</si>
  <si>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</si>
  <si>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</si>
  <si>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</si>
  <si>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</si>
  <si>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</si>
  <si>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</si>
  <si>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</si>
  <si>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</si>
  <si>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</si>
  <si>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</si>
  <si>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</si>
  <si>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</si>
  <si>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</si>
  <si>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</si>
  <si>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</si>
  <si>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</si>
  <si>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</si>
  <si>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</si>
  <si>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</si>
  <si>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</si>
  <si>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</si>
  <si>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</si>
  <si>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</si>
  <si>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</si>
  <si>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</si>
  <si>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</si>
  <si>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</si>
  <si>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</si>
  <si>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</si>
  <si>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</si>
  <si>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</si>
  <si>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</si>
  <si>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</si>
  <si>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</si>
  <si>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</si>
  <si>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</si>
  <si>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</si>
  <si>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</si>
  <si>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</si>
  <si>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</si>
  <si>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</si>
  <si>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</si>
  <si>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</si>
  <si>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</si>
  <si>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</si>
  <si>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</si>
  <si>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</si>
  <si>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</si>
  <si>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</si>
  <si>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</si>
  <si>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</si>
  <si>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</si>
  <si>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</si>
  <si>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</si>
  <si>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</si>
  <si>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</si>
  <si>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</si>
  <si>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</si>
  <si>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</si>
  <si>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</si>
  <si>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</si>
  <si>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</si>
  <si>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</si>
  <si>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</si>
  <si>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</si>
  <si>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</si>
  <si>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</si>
  <si>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</si>
  <si>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</si>
  <si>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</si>
  <si>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</si>
  <si>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</si>
  <si>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</si>
  <si>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</si>
  <si>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</si>
  <si>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</si>
  <si>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</si>
  <si>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</si>
  <si>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</si>
  <si>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</si>
  <si>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</si>
  <si>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</si>
  <si>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</si>
  <si>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</si>
  <si>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</si>
  <si>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</si>
  <si>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</si>
  <si>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</si>
  <si>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</si>
  <si>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</si>
  <si>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</si>
  <si>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</si>
  <si>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</si>
  <si>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</si>
  <si>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</si>
  <si>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</si>
  <si>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</si>
  <si>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</si>
  <si>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</si>
  <si>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</si>
  <si>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</si>
  <si>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</si>
  <si>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</si>
  <si>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</si>
  <si>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</si>
  <si>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</si>
  <si>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</si>
  <si>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</si>
  <si>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</si>
  <si>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</si>
  <si>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</si>
  <si>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</si>
  <si>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</si>
  <si>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</si>
  <si>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</si>
  <si>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</si>
  <si>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</si>
  <si>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</si>
  <si>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</si>
  <si>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</si>
  <si>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</si>
  <si>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</si>
  <si>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</si>
  <si>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</si>
  <si>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</si>
  <si>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</si>
  <si>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</si>
  <si>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</si>
  <si>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</si>
  <si>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</si>
  <si>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</si>
  <si>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</si>
  <si>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</si>
  <si>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</si>
  <si>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</si>
  <si>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</si>
  <si>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</si>
  <si>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</si>
  <si>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</si>
  <si>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</si>
  <si>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</si>
  <si>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</si>
  <si>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</si>
  <si>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</si>
  <si>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</si>
  <si>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</si>
  <si>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</si>
  <si>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</si>
  <si>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</si>
  <si>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</si>
  <si>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</si>
  <si>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</si>
  <si>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</si>
  <si>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</si>
  <si>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</si>
  <si>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</si>
  <si>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</si>
  <si>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</si>
  <si>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</si>
  <si>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</si>
  <si>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</si>
  <si>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</si>
  <si>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</si>
  <si>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</si>
  <si>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</si>
  <si>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</si>
  <si>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</si>
  <si>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</si>
  <si>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</si>
  <si>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</si>
  <si>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</si>
  <si>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</si>
  <si>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</si>
  <si>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</si>
  <si>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</si>
  <si>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</si>
  <si>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</si>
  <si>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</si>
  <si>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</si>
  <si>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</si>
  <si>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</si>
  <si>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</si>
  <si>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</si>
  <si>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</si>
  <si>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</si>
  <si>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</si>
  <si>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</si>
  <si>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</si>
  <si>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</si>
  <si>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</si>
  <si>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</si>
  <si>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</si>
  <si>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</si>
  <si>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</si>
  <si>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</si>
  <si>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</si>
  <si>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</si>
  <si>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</si>
  <si>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</si>
  <si>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</si>
  <si>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</si>
  <si>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</si>
  <si>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</si>
  <si>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</si>
  <si>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</si>
  <si>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</si>
  <si>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</si>
  <si>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</si>
  <si>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</si>
  <si>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</si>
  <si>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</si>
  <si>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</si>
  <si>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</si>
  <si>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</si>
  <si>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</si>
  <si>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</si>
  <si>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</si>
  <si>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</si>
  <si>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</si>
  <si>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</si>
  <si>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</si>
  <si>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</si>
  <si>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</si>
  <si>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</si>
  <si>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</si>
  <si>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</si>
  <si>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</si>
  <si>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</si>
  <si>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</si>
  <si>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</si>
  <si>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</si>
  <si>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</si>
  <si>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</si>
  <si>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</si>
  <si>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</si>
  <si>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</si>
  <si>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</si>
  <si>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</si>
  <si>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</si>
  <si>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</si>
  <si>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</si>
  <si>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</si>
  <si>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</si>
  <si>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</si>
  <si>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</si>
  <si>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</si>
  <si>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</si>
  <si>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</si>
  <si>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</si>
  <si>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</si>
  <si>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</si>
  <si>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</si>
  <si>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</si>
  <si>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</si>
  <si>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</si>
  <si>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</si>
  <si>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</si>
  <si>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</si>
  <si>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</si>
  <si>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</si>
  <si>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</si>
  <si>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</si>
  <si>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</si>
  <si>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</si>
  <si>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</si>
  <si>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</si>
  <si>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</si>
  <si>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</si>
  <si>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</si>
  <si>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</si>
  <si>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</si>
  <si>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</si>
  <si>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</si>
  <si>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</si>
  <si>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</si>
  <si>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</si>
  <si>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</si>
  <si>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</si>
  <si>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</si>
  <si>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</si>
  <si>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</si>
  <si>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</si>
  <si>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</si>
  <si>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</si>
  <si>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</si>
  <si>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</si>
  <si>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</si>
  <si>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</si>
  <si>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</si>
  <si>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</si>
  <si>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</si>
  <si>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</si>
  <si>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</si>
  <si>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</si>
  <si>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</si>
  <si>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</si>
  <si>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</si>
  <si>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</si>
  <si>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</si>
  <si>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</si>
  <si>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</si>
  <si>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</si>
  <si>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</si>
  <si>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</si>
  <si>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</si>
  <si>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</si>
  <si>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</si>
  <si>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</si>
  <si>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</si>
  <si>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</si>
  <si>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</si>
  <si>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</si>
  <si>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</si>
  <si>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</si>
  <si>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</si>
  <si>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</si>
  <si>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</si>
  <si>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</si>
  <si>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</si>
  <si>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</si>
  <si>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</si>
  <si>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</si>
  <si>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</si>
  <si>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</si>
  <si>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</si>
  <si>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</si>
  <si>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</si>
  <si>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</si>
  <si>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</si>
  <si>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</si>
  <si>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</si>
  <si>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</si>
  <si>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</si>
  <si>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</si>
  <si>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</si>
  <si>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</si>
  <si>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</si>
  <si>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</si>
  <si>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</si>
  <si>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</si>
  <si>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</si>
  <si>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</si>
  <si>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</si>
  <si>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</si>
  <si>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</si>
  <si>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</si>
  <si>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</si>
  <si>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</si>
  <si>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</si>
  <si>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</si>
  <si>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</si>
  <si>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</si>
  <si>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</si>
  <si>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</si>
  <si>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</si>
  <si>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</si>
  <si>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</si>
  <si>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</si>
  <si>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</si>
  <si>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</si>
  <si>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</si>
  <si>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</si>
  <si>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</si>
  <si>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</si>
  <si>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</si>
  <si>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</si>
  <si>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</si>
  <si>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</si>
  <si>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</si>
  <si>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</si>
  <si>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</si>
  <si>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</si>
  <si>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</si>
  <si>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</si>
  <si>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</si>
  <si>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</si>
  <si>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</si>
  <si>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</si>
  <si>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</si>
  <si>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</si>
  <si>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</si>
  <si>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</si>
  <si>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</si>
  <si>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</si>
  <si>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</si>
  <si>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</si>
  <si>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</si>
  <si>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</si>
  <si>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</si>
  <si>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</si>
  <si>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</si>
  <si>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</si>
  <si>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</si>
  <si>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</si>
  <si>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</si>
  <si>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</si>
  <si>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</si>
  <si>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</si>
  <si>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</si>
  <si>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</si>
  <si>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</si>
  <si>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</si>
  <si>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</si>
  <si>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</si>
  <si>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</si>
  <si>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</si>
  <si>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</si>
  <si>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</si>
  <si>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</si>
  <si>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</si>
  <si>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</si>
  <si>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</si>
  <si>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</si>
  <si>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</si>
  <si>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</si>
  <si>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</si>
  <si>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</si>
  <si>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</si>
  <si>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</si>
  <si>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</si>
  <si>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</si>
  <si>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</si>
  <si>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</si>
  <si>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</si>
  <si>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</si>
  <si>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</si>
  <si>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</si>
  <si>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</si>
  <si>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</si>
  <si>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</si>
  <si>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</si>
  <si>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</si>
  <si>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</si>
  <si>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</si>
  <si>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</si>
  <si>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</si>
  <si>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</si>
  <si>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</si>
  <si>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</si>
  <si>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</si>
  <si>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</si>
  <si>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</si>
  <si>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</si>
  <si>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</si>
  <si>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</si>
  <si>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</si>
  <si>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</si>
  <si>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</si>
  <si>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</si>
  <si>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</si>
  <si>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</si>
  <si>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</si>
  <si>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</si>
  <si>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</si>
  <si>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</si>
  <si>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</si>
  <si>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</si>
  <si>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</si>
  <si>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</si>
  <si>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</si>
  <si>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</si>
  <si>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</si>
  <si>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</si>
  <si>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</si>
  <si>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</si>
  <si>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</si>
  <si>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</si>
  <si>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</si>
  <si>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</si>
  <si>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</si>
  <si>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</si>
  <si>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</si>
  <si>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</si>
  <si>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</si>
  <si>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</si>
  <si>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</si>
  <si>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</si>
  <si>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</si>
  <si>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</si>
  <si>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</si>
  <si>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</si>
  <si>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</si>
  <si>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</si>
  <si>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</si>
  <si>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</si>
  <si>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</si>
  <si>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</si>
  <si>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</si>
  <si>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</si>
  <si>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</si>
  <si>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</si>
  <si>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</si>
  <si>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</si>
  <si>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</si>
  <si>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</si>
  <si>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</si>
  <si>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</si>
  <si>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</si>
  <si>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</si>
  <si>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</si>
  <si>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</si>
  <si>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</si>
  <si>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</si>
  <si>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</si>
  <si>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</si>
  <si>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</si>
  <si>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</si>
  <si>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</si>
  <si>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</si>
  <si>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</si>
  <si>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</si>
  <si>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</si>
  <si>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</si>
  <si>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</si>
  <si>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</si>
  <si>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</si>
  <si>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</si>
  <si>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</si>
  <si>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</si>
  <si>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</si>
  <si>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</si>
  <si>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</si>
  <si>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</si>
  <si>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</si>
  <si>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</si>
  <si>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</si>
  <si>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</si>
  <si>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</si>
  <si>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</si>
  <si>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</si>
  <si>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</si>
  <si>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</si>
  <si>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</si>
  <si>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</si>
  <si>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</si>
  <si>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</si>
  <si>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</si>
  <si>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</si>
  <si>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</si>
  <si>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</si>
  <si>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</si>
  <si>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</si>
  <si>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</si>
  <si>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</si>
  <si>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</si>
  <si>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</si>
  <si>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</si>
  <si>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</si>
  <si>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</si>
  <si>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</si>
  <si>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</si>
  <si>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</si>
  <si>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</si>
  <si>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</si>
  <si>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</si>
  <si>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</si>
  <si>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</si>
  <si>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</si>
  <si>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</si>
  <si>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</si>
  <si>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</si>
  <si>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</si>
  <si>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</si>
  <si>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</si>
  <si>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</si>
  <si>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</si>
  <si>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</si>
  <si>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</si>
  <si>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</si>
  <si>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</si>
  <si>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</si>
  <si>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</si>
  <si>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</si>
  <si>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</si>
  <si>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</si>
  <si>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</si>
  <si>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</si>
  <si>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</si>
  <si>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</si>
  <si>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</si>
  <si>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</si>
  <si>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</si>
  <si>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</si>
  <si>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</si>
  <si>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</si>
  <si>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</si>
  <si>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</si>
  <si>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</si>
  <si>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</si>
  <si>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</si>
  <si>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</si>
  <si>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</si>
  <si>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</si>
  <si>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</si>
  <si>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</si>
  <si>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</si>
  <si>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</si>
  <si>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</si>
  <si>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</si>
  <si>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</si>
  <si>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</si>
  <si>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</si>
  <si>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</si>
  <si>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</si>
  <si>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</si>
  <si>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</si>
  <si>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</si>
  <si>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</si>
  <si>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</si>
  <si>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</si>
  <si>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</si>
  <si>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</si>
  <si>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</si>
  <si>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</si>
  <si>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</si>
  <si>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</si>
  <si>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</si>
  <si>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</si>
  <si>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</si>
  <si>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</si>
  <si>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</si>
  <si>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</si>
  <si>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</si>
  <si>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</si>
  <si>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</si>
  <si>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</si>
  <si>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</si>
  <si>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</si>
  <si>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</si>
  <si>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</si>
  <si>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</si>
  <si>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</si>
  <si>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</si>
  <si>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</si>
  <si>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</si>
  <si>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</si>
  <si>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</si>
  <si>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</si>
  <si>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</si>
  <si>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</si>
  <si>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</si>
  <si>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</si>
  <si>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</si>
  <si>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</si>
  <si>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</si>
  <si>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</si>
  <si>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</si>
  <si>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</si>
  <si>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</si>
  <si>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</si>
  <si>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</si>
  <si>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</si>
  <si>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</si>
  <si>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</si>
  <si>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</si>
  <si>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</si>
  <si>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</si>
  <si>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</si>
  <si>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</si>
  <si>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</si>
  <si>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</si>
  <si>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</si>
  <si>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</si>
  <si>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</si>
  <si>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</si>
  <si>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</si>
  <si>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</si>
  <si>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</si>
  <si>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</si>
  <si>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</si>
  <si>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</si>
  <si>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</si>
  <si>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</si>
  <si>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</si>
  <si>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</si>
  <si>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</si>
  <si>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</si>
  <si>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</si>
  <si>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</si>
  <si>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</si>
  <si>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</si>
  <si>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</si>
  <si>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</si>
  <si>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</si>
  <si>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</si>
  <si>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</si>
  <si>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</si>
  <si>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</si>
  <si>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</si>
  <si>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</si>
  <si>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</si>
  <si>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</si>
  <si>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</si>
  <si>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</si>
  <si>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</si>
  <si>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</si>
  <si>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</si>
  <si>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</si>
  <si>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</si>
  <si>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</si>
  <si>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</si>
  <si>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</si>
  <si>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</si>
  <si>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</si>
  <si>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</si>
  <si>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</si>
  <si>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</si>
  <si>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</si>
  <si>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</si>
  <si>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</si>
  <si>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</si>
  <si>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</si>
  <si>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</si>
  <si>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</si>
  <si>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</si>
  <si>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</si>
  <si>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</si>
  <si>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</si>
  <si>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</si>
  <si>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</si>
  <si>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</si>
  <si>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</si>
  <si>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</si>
  <si>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</si>
  <si>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</si>
  <si>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</si>
  <si>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</si>
  <si>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</si>
  <si>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</si>
  <si>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</si>
  <si>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</si>
  <si>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</si>
  <si>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</si>
  <si>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</si>
  <si>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</si>
  <si>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</si>
  <si>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</si>
  <si>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</si>
  <si>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</si>
  <si>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</si>
  <si>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</si>
  <si>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</si>
  <si>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</si>
  <si>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</si>
  <si>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</si>
  <si>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</si>
  <si>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</si>
  <si>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</si>
  <si>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</si>
  <si>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</si>
  <si>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</si>
  <si>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</si>
  <si>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</si>
  <si>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</si>
  <si>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</si>
  <si>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</si>
  <si>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</si>
  <si>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</si>
  <si>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</si>
  <si>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</si>
  <si>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</si>
  <si>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</si>
  <si>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</si>
  <si>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</si>
  <si>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</si>
  <si>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</si>
  <si>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</si>
  <si>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</si>
  <si>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</si>
  <si>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</si>
  <si>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</si>
  <si>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</si>
  <si>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</si>
  <si>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</si>
  <si>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</si>
  <si>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</si>
  <si>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</si>
  <si>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</si>
  <si>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</si>
  <si>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</si>
  <si>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</si>
  <si>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</si>
  <si>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</si>
  <si>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</si>
  <si>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</si>
  <si>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</si>
  <si>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</si>
  <si>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</si>
  <si>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</si>
  <si>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</si>
  <si>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</si>
  <si>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</si>
  <si>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</si>
  <si>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</si>
  <si>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</si>
  <si>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</si>
  <si>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</si>
  <si>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</si>
  <si>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</si>
  <si>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</si>
  <si>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</si>
  <si>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</si>
  <si>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</si>
  <si>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</si>
  <si>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</si>
  <si>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</si>
  <si>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</si>
  <si>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</si>
  <si>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</si>
  <si>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</si>
  <si>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</si>
  <si>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</si>
  <si>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</si>
  <si>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</si>
  <si>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</si>
  <si>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</si>
  <si>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</si>
  <si>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</si>
  <si>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</si>
  <si>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</si>
  <si>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</si>
  <si>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</si>
  <si>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</si>
  <si>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</si>
  <si>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</si>
  <si>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</si>
  <si>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</si>
  <si>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</si>
  <si>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</si>
  <si>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</si>
  <si>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</si>
  <si>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</si>
  <si>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</si>
  <si>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</si>
  <si>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</si>
  <si>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</si>
  <si>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</si>
  <si>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</si>
  <si>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</si>
  <si>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</si>
  <si>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</si>
  <si>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</si>
  <si>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</si>
  <si>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</si>
  <si>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</si>
  <si>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</si>
  <si>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</si>
  <si>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</si>
  <si>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</si>
  <si>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</si>
  <si>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</si>
  <si>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</si>
  <si>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</si>
  <si>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</si>
  <si>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</si>
  <si>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</si>
  <si>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</si>
  <si>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</si>
  <si>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</si>
  <si>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</si>
  <si>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</si>
  <si>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</si>
  <si>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</si>
  <si>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</si>
  <si>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</si>
  <si>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</si>
  <si>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</si>
  <si>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</si>
  <si>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</si>
  <si>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</si>
  <si>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</si>
  <si>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</si>
  <si>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</si>
  <si>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</si>
  <si>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</si>
  <si>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</si>
  <si>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</si>
  <si>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</si>
  <si>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</si>
  <si>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</si>
  <si>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</si>
  <si>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</si>
  <si>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</si>
  <si>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</si>
  <si>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</si>
  <si>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</si>
  <si>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</si>
  <si>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</si>
  <si>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</si>
  <si>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</si>
  <si>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</si>
  <si>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</si>
  <si>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</si>
  <si>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</si>
  <si>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</si>
  <si>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</si>
  <si>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</si>
  <si>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</si>
  <si>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</si>
  <si>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</si>
  <si>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</si>
  <si>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</si>
  <si>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</si>
  <si>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</si>
  <si>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</si>
  <si>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</si>
  <si>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</si>
  <si>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</si>
  <si>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</si>
  <si>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</si>
  <si>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</si>
  <si>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</si>
  <si>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</si>
  <si>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</si>
  <si>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</si>
  <si>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</si>
  <si>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</si>
  <si>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</si>
  <si>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</si>
  <si>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</si>
  <si>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</si>
  <si>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</si>
  <si>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</si>
  <si>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</si>
  <si>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</si>
  <si>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</si>
  <si>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</si>
  <si>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</si>
  <si>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</si>
  <si>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</si>
  <si>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</si>
  <si>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</si>
  <si>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</si>
  <si>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</si>
  <si>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</si>
  <si>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</si>
  <si>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</si>
  <si>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</si>
  <si>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</si>
  <si>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</si>
  <si>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</si>
  <si>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</si>
  <si>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</si>
  <si>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</si>
  <si>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</si>
  <si>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</si>
  <si>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</si>
  <si>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</si>
  <si>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</si>
  <si>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</si>
  <si>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</si>
  <si>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</si>
  <si>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</si>
  <si>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</si>
  <si>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</si>
  <si>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</si>
  <si>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</si>
  <si>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</si>
  <si>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</si>
  <si>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</si>
  <si>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</si>
  <si>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</si>
  <si>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</si>
  <si>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</si>
  <si>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</si>
  <si>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</si>
  <si>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</si>
  <si>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</si>
  <si>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</si>
  <si>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</si>
  <si>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</si>
  <si>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</si>
  <si>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</si>
  <si>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</si>
  <si>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</si>
  <si>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</si>
  <si>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</si>
  <si>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</si>
  <si>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</si>
  <si>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</si>
  <si>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</si>
  <si>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</si>
  <si>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</si>
  <si>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</si>
  <si>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</si>
  <si>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</si>
  <si>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</si>
  <si>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</si>
  <si>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</si>
  <si>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</si>
  <si>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</si>
  <si>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</si>
  <si>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</si>
  <si>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</si>
  <si>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</si>
  <si>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</si>
  <si>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</si>
  <si>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</si>
  <si>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</si>
  <si>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</si>
  <si>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</si>
  <si>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</si>
  <si>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</si>
  <si>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</si>
  <si>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</si>
  <si>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</si>
  <si>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</si>
  <si>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</si>
  <si>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</si>
  <si>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</si>
  <si>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</si>
  <si>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</si>
  <si>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</si>
  <si>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</si>
  <si>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</si>
  <si>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</si>
  <si>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</si>
  <si>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</si>
  <si>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</si>
  <si>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</si>
  <si>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</si>
  <si>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</si>
  <si>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</si>
  <si>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</si>
  <si>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</si>
  <si>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</si>
  <si>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</si>
  <si>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</si>
  <si>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</si>
  <si>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</si>
  <si>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</si>
  <si>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</si>
  <si>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</si>
  <si>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</si>
  <si>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</si>
  <si>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</si>
  <si>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</si>
  <si>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</si>
  <si>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</si>
  <si>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</si>
  <si>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</si>
  <si>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</si>
  <si>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</si>
  <si>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</si>
  <si>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</si>
  <si>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</si>
  <si>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</si>
  <si>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</si>
  <si>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</si>
  <si>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</si>
  <si>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</si>
  <si>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</si>
  <si>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</si>
  <si>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</si>
  <si>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</si>
  <si>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</si>
  <si>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</si>
  <si>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</si>
  <si>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</si>
  <si>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</si>
  <si>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</si>
  <si>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</si>
  <si>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</si>
  <si>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</si>
  <si>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</si>
  <si>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</si>
  <si>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</si>
  <si>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</si>
  <si>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</si>
  <si>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</si>
  <si>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</si>
  <si>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</si>
  <si>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</si>
  <si>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</si>
  <si>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</si>
  <si>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</si>
  <si>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</si>
  <si>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</si>
  <si>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</si>
  <si>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</si>
  <si>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</si>
  <si>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</si>
  <si>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</si>
  <si>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</si>
  <si>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</si>
  <si>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</si>
  <si>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</si>
  <si>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</si>
  <si>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</si>
  <si>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</si>
  <si>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</si>
  <si>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</si>
  <si>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</si>
  <si>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</si>
  <si>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</si>
  <si>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</si>
  <si>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</si>
  <si>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</si>
  <si>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</si>
  <si>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</si>
  <si>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</si>
  <si>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</si>
  <si>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</si>
  <si>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</si>
  <si>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</si>
  <si>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</si>
  <si>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</si>
  <si>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</si>
  <si>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</si>
  <si>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</si>
  <si>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</si>
  <si>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</si>
  <si>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</si>
  <si>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</si>
  <si>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</si>
  <si>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</si>
  <si>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</si>
  <si>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</si>
  <si>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</si>
  <si>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</si>
  <si>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</si>
  <si>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</si>
  <si>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</si>
  <si>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</si>
  <si>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</si>
  <si>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</si>
  <si>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</si>
  <si>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</si>
  <si>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</si>
  <si>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</si>
  <si>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</si>
  <si>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</si>
  <si>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</si>
  <si>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</si>
  <si>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</si>
  <si>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</si>
  <si>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</si>
  <si>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</si>
  <si>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</si>
  <si>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</si>
  <si>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</si>
  <si>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</si>
  <si>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</si>
  <si>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</si>
  <si>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</si>
  <si>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</si>
  <si>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</si>
  <si>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</si>
  <si>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</si>
  <si>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</si>
  <si>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</si>
  <si>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</si>
  <si>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</si>
  <si>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</si>
  <si>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</si>
  <si>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</si>
  <si>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</si>
  <si>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</si>
  <si>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</si>
  <si>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</si>
  <si>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</si>
  <si>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</si>
  <si>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</si>
  <si>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</si>
  <si>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</si>
  <si>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</si>
  <si>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</si>
  <si>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</si>
  <si>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</si>
  <si>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</si>
  <si>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</si>
  <si>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</si>
  <si>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</si>
  <si>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</si>
  <si>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</si>
  <si>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</si>
  <si>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</si>
  <si>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</si>
  <si>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</si>
  <si>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</si>
  <si>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</si>
  <si>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</si>
  <si>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</si>
  <si>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</si>
  <si>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</si>
  <si>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</si>
  <si>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</si>
  <si>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</si>
  <si>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</si>
  <si>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</si>
  <si>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</si>
  <si>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</si>
  <si>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</si>
  <si>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</si>
  <si>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</si>
  <si>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</si>
  <si>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</si>
  <si>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</si>
  <si>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</si>
  <si>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</si>
  <si>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</si>
  <si>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</si>
  <si>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</si>
  <si>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</si>
  <si>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</si>
  <si>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</si>
  <si>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</si>
  <si>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</si>
  <si>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</si>
  <si>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</si>
  <si>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</si>
  <si>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</si>
  <si>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</si>
  <si>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</si>
  <si>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</si>
  <si>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</si>
  <si>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</si>
  <si>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</si>
  <si>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</si>
  <si>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</si>
  <si>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</si>
  <si>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</si>
  <si>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</si>
  <si>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</si>
  <si>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</si>
  <si>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</si>
  <si>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</si>
  <si>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</si>
  <si>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</si>
  <si>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</si>
  <si>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</si>
  <si>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</si>
  <si>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</si>
  <si>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</si>
  <si>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</si>
  <si>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</si>
  <si>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</si>
  <si>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</si>
  <si>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</si>
  <si>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</si>
  <si>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</si>
  <si>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</si>
  <si>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</si>
  <si>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</si>
  <si>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</si>
  <si>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</si>
  <si>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</si>
  <si>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</si>
  <si>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</si>
  <si>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</si>
  <si>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</si>
  <si>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</si>
  <si>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</si>
  <si>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</si>
  <si>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</si>
  <si>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</si>
  <si>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</si>
  <si>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</si>
  <si>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</si>
  <si>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</si>
  <si>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</si>
  <si>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</si>
  <si>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</si>
  <si>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</si>
  <si>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</si>
  <si>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</si>
  <si>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</si>
  <si>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</si>
  <si>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</si>
  <si>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</si>
  <si>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</si>
  <si>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</si>
  <si>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</si>
  <si>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</si>
  <si>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</si>
  <si>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</si>
  <si>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</si>
  <si>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</si>
  <si>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</si>
  <si>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</si>
  <si>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</si>
  <si>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</si>
  <si>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</si>
  <si>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</si>
  <si>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</si>
  <si>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</si>
  <si>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</si>
  <si>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</si>
  <si>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</si>
  <si>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</si>
  <si>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</si>
  <si>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</si>
  <si>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</si>
  <si>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</si>
  <si>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</si>
  <si>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</si>
  <si>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</si>
  <si>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</si>
  <si>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</si>
  <si>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</si>
  <si>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</si>
  <si>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</si>
  <si>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</si>
  <si>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</si>
  <si>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</si>
  <si>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</si>
  <si>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</si>
  <si>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</si>
  <si>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</si>
  <si>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</si>
  <si>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</si>
  <si>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</si>
  <si>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</si>
  <si>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</si>
  <si>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</si>
  <si>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</si>
  <si>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</si>
  <si>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</si>
  <si>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</si>
  <si>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</si>
  <si>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</si>
  <si>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</si>
  <si>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</si>
  <si>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</si>
  <si>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</si>
  <si>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</si>
  <si>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</si>
  <si>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</si>
  <si>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</si>
  <si>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</si>
  <si>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</si>
  <si>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</si>
  <si>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</si>
  <si>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</si>
  <si>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</si>
  <si>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</si>
  <si>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</si>
  <si>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</si>
  <si>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</si>
  <si>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</si>
  <si>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</si>
  <si>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</si>
  <si>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</si>
  <si>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</si>
  <si>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</si>
  <si>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</si>
  <si>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</si>
  <si>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</si>
  <si>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</si>
  <si>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</si>
  <si>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</si>
  <si>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</si>
  <si>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</si>
  <si>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</si>
  <si>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</si>
  <si>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</si>
  <si>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</si>
  <si>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</si>
  <si>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</si>
  <si>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</si>
  <si>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</si>
  <si>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</si>
  <si>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</si>
  <si>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</si>
  <si>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</si>
  <si>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</si>
  <si>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</si>
  <si>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</si>
  <si>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</si>
  <si>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</si>
  <si>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</si>
  <si>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</si>
  <si>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</si>
  <si>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</si>
  <si>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</si>
  <si>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</si>
  <si>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</si>
  <si>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</si>
  <si>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</si>
  <si>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</si>
  <si>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</si>
  <si>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</si>
  <si>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</si>
  <si>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</si>
  <si>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</si>
  <si>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</si>
  <si>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</si>
  <si>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</si>
  <si>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</si>
  <si>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</si>
  <si>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</si>
  <si>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</si>
  <si>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</si>
  <si>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</si>
  <si>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</si>
  <si>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</si>
  <si>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</si>
  <si>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</si>
  <si>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</si>
  <si>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</si>
  <si>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</si>
  <si>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</si>
  <si>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</si>
  <si>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</si>
  <si>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</si>
  <si>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</si>
  <si>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</si>
  <si>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</si>
  <si>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</si>
  <si>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</si>
  <si>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</si>
  <si>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</si>
  <si>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</si>
  <si>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</si>
  <si>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</si>
  <si>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</si>
  <si>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</si>
  <si>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</si>
  <si>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</si>
  <si>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</si>
  <si>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</si>
  <si>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</si>
  <si>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</si>
  <si>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</si>
  <si>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</si>
  <si>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</si>
  <si>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</si>
  <si>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</si>
  <si>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</si>
  <si>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</si>
  <si>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</si>
  <si>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</si>
  <si>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</si>
  <si>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</si>
  <si>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</si>
  <si>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</si>
  <si>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</si>
  <si>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</si>
  <si>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</si>
  <si>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</si>
  <si>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</si>
  <si>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</si>
  <si>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</si>
  <si>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</si>
  <si>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</si>
  <si>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</si>
  <si>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</si>
  <si>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</si>
  <si>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</si>
  <si>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</si>
  <si>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</si>
  <si>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</si>
  <si>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</si>
  <si>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</si>
  <si>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</si>
  <si>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</si>
  <si>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</si>
  <si>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</si>
  <si>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</si>
  <si>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</si>
  <si>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</si>
  <si>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</si>
  <si>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</si>
  <si>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</si>
  <si>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</si>
  <si>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</si>
  <si>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</si>
  <si>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</si>
  <si>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</si>
  <si>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</si>
  <si>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</si>
  <si>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</si>
  <si>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</si>
  <si>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</si>
  <si>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</si>
  <si>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</si>
  <si>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</si>
  <si>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</si>
  <si>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</si>
  <si>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</si>
  <si>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</si>
  <si>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</si>
  <si>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</si>
  <si>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</si>
  <si>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</si>
  <si>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</si>
  <si>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</si>
  <si>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</si>
  <si>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</si>
  <si>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</si>
  <si>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</si>
  <si>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</si>
  <si>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</si>
  <si>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</si>
  <si>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</si>
  <si>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</si>
  <si>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</si>
  <si>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</si>
  <si>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</si>
  <si>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</si>
  <si>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</si>
  <si>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</si>
  <si>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</si>
  <si>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</si>
  <si>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</si>
  <si>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</si>
  <si>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</si>
  <si>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</si>
  <si>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</si>
  <si>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</si>
  <si>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</si>
  <si>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</si>
  <si>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</si>
  <si>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</si>
  <si>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</si>
  <si>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</si>
  <si>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</si>
  <si>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</si>
  <si>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</si>
  <si>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</si>
  <si>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</si>
  <si>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</si>
  <si>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</si>
  <si>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</si>
  <si>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</si>
  <si>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</si>
  <si>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</si>
  <si>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</si>
  <si>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</si>
  <si>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</si>
  <si>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</si>
  <si>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</si>
  <si>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</si>
  <si>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</si>
  <si>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</si>
  <si>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</si>
  <si>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</si>
  <si>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</si>
  <si>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</si>
  <si>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</si>
  <si>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</si>
  <si>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</si>
  <si>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</si>
  <si>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</si>
  <si>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</si>
  <si>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</si>
  <si>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</si>
  <si>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</si>
  <si>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</si>
  <si>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</si>
  <si>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</si>
  <si>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</si>
  <si>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</si>
  <si>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</si>
  <si>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</si>
  <si>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</si>
  <si>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</si>
  <si>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</si>
  <si>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</si>
  <si>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</si>
  <si>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</si>
  <si>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</si>
  <si>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</si>
  <si>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</si>
  <si>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</si>
  <si>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</si>
  <si>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</si>
  <si>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</si>
  <si>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</si>
  <si>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</si>
  <si>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</si>
  <si>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</si>
  <si>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</si>
  <si>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</si>
  <si>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</si>
  <si>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</si>
  <si>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</si>
  <si>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</si>
  <si>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</si>
  <si>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</si>
  <si>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</si>
  <si>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</si>
  <si>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</si>
  <si>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</si>
  <si>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</si>
  <si>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</si>
  <si>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</si>
  <si>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</si>
  <si>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</si>
  <si>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</si>
  <si>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</si>
  <si>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</si>
  <si>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</si>
  <si>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</si>
  <si>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</si>
  <si>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</si>
  <si>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</si>
  <si>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</si>
  <si>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</si>
  <si>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</si>
  <si>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</si>
  <si>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</si>
  <si>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</si>
  <si>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</si>
  <si>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</si>
  <si>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</si>
  <si>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</si>
  <si>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</si>
  <si>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</si>
  <si>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</si>
  <si>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</si>
  <si>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</si>
  <si>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</si>
  <si>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</si>
  <si>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</si>
  <si>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</si>
  <si>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</si>
  <si>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</si>
  <si>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</si>
  <si>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</si>
  <si>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</si>
  <si>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</si>
  <si>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</si>
  <si>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</si>
  <si>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</si>
  <si>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</si>
  <si>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</si>
  <si>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</si>
  <si>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</si>
  <si>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</si>
  <si>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</si>
  <si>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</si>
  <si>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</si>
  <si>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</si>
  <si>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</si>
  <si>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</si>
  <si>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</si>
  <si>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</si>
  <si>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</si>
  <si>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</si>
  <si>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</si>
  <si>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</si>
  <si>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</si>
  <si>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</si>
  <si>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</si>
  <si>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</si>
  <si>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</si>
  <si>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</si>
  <si>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</si>
  <si>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</si>
  <si>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</si>
  <si>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</si>
  <si>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</si>
  <si>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</si>
  <si>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</si>
  <si>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</si>
  <si>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</si>
  <si>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</si>
  <si>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</si>
  <si>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</si>
  <si>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</si>
  <si>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</si>
  <si>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</si>
  <si>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</si>
  <si>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</si>
  <si>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</si>
  <si>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</si>
  <si>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</si>
  <si>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</si>
  <si>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</si>
  <si>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</si>
  <si>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</si>
  <si>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</si>
  <si>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</si>
  <si>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</si>
  <si>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</si>
  <si>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</si>
  <si>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</si>
  <si>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</si>
  <si>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</si>
  <si>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</si>
  <si>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</si>
  <si>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</si>
  <si>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</si>
  <si>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</si>
  <si>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</si>
  <si>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</si>
  <si>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</si>
  <si>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</si>
  <si>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</si>
  <si>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</si>
  <si>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</si>
  <si>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</si>
  <si>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</si>
  <si>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</si>
  <si>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</si>
  <si>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</si>
  <si>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</si>
  <si>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</si>
  <si>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</si>
  <si>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</si>
  <si>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</si>
  <si>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</si>
  <si>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</si>
  <si>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</si>
  <si>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</si>
  <si>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</si>
  <si>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</si>
  <si>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</si>
  <si>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</si>
  <si>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</si>
  <si>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</si>
  <si>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</si>
  <si>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</si>
  <si>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</si>
  <si>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</si>
  <si>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</si>
  <si>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</si>
  <si>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</si>
  <si>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</si>
  <si>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</si>
  <si>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</si>
  <si>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</si>
  <si>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</si>
  <si>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</si>
  <si>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</si>
  <si>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</si>
  <si>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</si>
  <si>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</si>
  <si>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</si>
  <si>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</si>
  <si>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</si>
  <si>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</si>
  <si>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</si>
  <si>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</si>
  <si>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</si>
  <si>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</si>
  <si>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</si>
  <si>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</si>
  <si>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</si>
  <si>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</si>
  <si>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</si>
  <si>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</si>
  <si>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</si>
  <si>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</si>
  <si>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</si>
  <si>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</si>
  <si>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</si>
  <si>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</si>
  <si>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</si>
  <si>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</si>
  <si>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</si>
  <si>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</si>
  <si>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</si>
  <si>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</si>
  <si>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</si>
  <si>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</si>
  <si>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</si>
  <si>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</si>
  <si>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</si>
  <si>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</si>
  <si>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</si>
  <si>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</si>
  <si>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</si>
  <si>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</si>
  <si>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</si>
  <si>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</si>
  <si>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</si>
  <si>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</si>
  <si>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</si>
  <si>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</si>
  <si>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</si>
  <si>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</si>
  <si>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</si>
  <si>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</si>
  <si>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</si>
  <si>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</si>
  <si>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</si>
  <si>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</si>
  <si>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</si>
  <si>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</si>
  <si>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</si>
  <si>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</si>
  <si>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</si>
  <si>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</si>
  <si>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</si>
  <si>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</si>
  <si>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</si>
  <si>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</si>
  <si>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</si>
  <si>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</si>
  <si>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</si>
  <si>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</si>
  <si>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</si>
  <si>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</si>
  <si>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</si>
  <si>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</si>
  <si>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</si>
  <si>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</si>
  <si>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</si>
  <si>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</si>
  <si>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</si>
  <si>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</si>
  <si>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</si>
  <si>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</si>
  <si>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</si>
  <si>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</si>
  <si>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</si>
  <si>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</si>
  <si>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</si>
  <si>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</si>
  <si>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</si>
  <si>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</si>
  <si>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</si>
  <si>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</si>
  <si>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</si>
  <si>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</si>
  <si>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</si>
  <si>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</si>
  <si>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</si>
  <si>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</si>
  <si>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</si>
  <si>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</si>
  <si>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</si>
  <si>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</si>
  <si>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</si>
  <si>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</si>
  <si>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</si>
  <si>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</si>
  <si>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</si>
  <si>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</si>
  <si>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</si>
  <si>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</si>
  <si>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</si>
  <si>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</si>
  <si>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</si>
  <si>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</si>
  <si>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</si>
  <si>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</si>
  <si>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</si>
  <si>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</si>
  <si>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</si>
  <si>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</si>
  <si>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</si>
  <si>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</si>
  <si>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</si>
  <si>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</si>
  <si>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</si>
  <si>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</si>
  <si>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</si>
  <si>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</si>
  <si>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</si>
  <si>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</si>
  <si>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</si>
  <si>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</si>
  <si>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</si>
  <si>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</si>
  <si>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</si>
  <si>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</si>
  <si>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</si>
  <si>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</si>
  <si>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</si>
  <si>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</si>
  <si>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</si>
  <si>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</si>
  <si>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</si>
  <si>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</si>
  <si>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</si>
  <si>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</si>
  <si>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</si>
  <si>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</si>
  <si>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</si>
  <si>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</si>
  <si>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</si>
  <si>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</si>
  <si>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</si>
  <si>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</si>
  <si>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</si>
  <si>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</si>
  <si>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</si>
  <si>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</si>
  <si>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</si>
  <si>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</si>
  <si>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</si>
  <si>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</si>
  <si>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</si>
  <si>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</si>
  <si>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</si>
  <si>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</si>
  <si>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</si>
  <si>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</si>
  <si>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</si>
  <si>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</si>
  <si>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</si>
  <si>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</si>
  <si>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</si>
  <si>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</si>
  <si>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</si>
  <si>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</si>
  <si>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</si>
  <si>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</si>
  <si>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</si>
  <si>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</si>
  <si>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</si>
  <si>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</si>
  <si>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</si>
  <si>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</si>
  <si>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</si>
  <si>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</si>
  <si>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</si>
  <si>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</si>
  <si>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</si>
  <si>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</si>
  <si>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</si>
  <si>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</si>
  <si>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</si>
  <si>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</si>
  <si>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</si>
  <si>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</si>
  <si>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</si>
  <si>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</si>
  <si>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</si>
  <si>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</si>
  <si>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</si>
  <si>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</si>
  <si>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</si>
  <si>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</si>
  <si>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</si>
  <si>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</si>
  <si>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</si>
  <si>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</si>
  <si>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</si>
  <si>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</si>
  <si>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</si>
  <si>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</si>
  <si>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</si>
  <si>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</si>
  <si>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</si>
  <si>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</si>
  <si>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</si>
  <si>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</si>
  <si>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</si>
  <si>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</si>
  <si>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</si>
  <si>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</si>
  <si>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</si>
  <si>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</si>
  <si>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</si>
  <si>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</si>
  <si>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</si>
  <si>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</si>
  <si>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</si>
  <si>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</si>
  <si>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</si>
  <si>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</si>
  <si>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</si>
  <si>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</si>
  <si>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</si>
  <si>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</si>
  <si>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</si>
  <si>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</si>
  <si>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</si>
  <si>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</si>
  <si>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</si>
  <si>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</si>
  <si>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</si>
  <si>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</si>
  <si>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</si>
  <si>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</si>
  <si>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</si>
  <si>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</si>
  <si>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</si>
  <si>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</si>
  <si>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</si>
  <si>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</si>
  <si>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</si>
  <si>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</si>
  <si>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</si>
  <si>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</si>
  <si>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</si>
  <si>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</si>
  <si>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</si>
  <si>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</si>
  <si>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</si>
  <si>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</si>
  <si>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</si>
  <si>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</si>
  <si>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</si>
  <si>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</si>
  <si>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</si>
  <si>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</si>
  <si>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</si>
  <si>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</si>
  <si>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</si>
  <si>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</si>
  <si>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</si>
  <si>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</si>
  <si>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</si>
  <si>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</si>
  <si>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</si>
  <si>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</si>
  <si>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</si>
  <si>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</si>
  <si>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</si>
  <si>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</si>
  <si>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</si>
  <si>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</si>
  <si>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</si>
  <si>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</si>
  <si>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</si>
  <si>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</si>
  <si>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</si>
  <si>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</si>
  <si>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</si>
  <si>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</si>
  <si>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</si>
  <si>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</si>
  <si>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</si>
  <si>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</si>
  <si>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</si>
  <si>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</si>
  <si>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</si>
  <si>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</si>
  <si>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</si>
  <si>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</si>
  <si>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</si>
  <si>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</si>
  <si>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</si>
  <si>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</si>
  <si>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</si>
  <si>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</si>
  <si>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</si>
  <si>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</si>
  <si>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</si>
  <si>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</si>
  <si>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</si>
  <si>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</si>
  <si>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</si>
  <si>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</si>
  <si>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</si>
  <si>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</si>
  <si>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</si>
  <si>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</si>
  <si>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</si>
  <si>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</si>
  <si>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</si>
  <si>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</si>
  <si>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</si>
  <si>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</si>
  <si>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</si>
  <si>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</si>
  <si>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</si>
  <si>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</si>
  <si>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</si>
  <si>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</si>
  <si>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</si>
  <si>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</si>
  <si>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</si>
  <si>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</si>
  <si>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</si>
  <si>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</si>
  <si>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</si>
  <si>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</si>
  <si>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</si>
  <si>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</si>
  <si>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</si>
  <si>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</si>
  <si>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</si>
  <si>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</si>
  <si>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</si>
  <si>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</si>
  <si>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</si>
  <si>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</si>
  <si>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</si>
  <si>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</si>
  <si>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</si>
  <si>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</si>
  <si>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</si>
  <si>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</si>
  <si>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</si>
  <si>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</si>
  <si>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</si>
  <si>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</si>
  <si>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</si>
  <si>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</si>
  <si>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</si>
  <si>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</si>
  <si>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</si>
  <si>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</si>
  <si>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</si>
  <si>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</si>
  <si>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</si>
  <si>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</si>
  <si>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</si>
  <si>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</si>
  <si>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</si>
  <si>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</si>
  <si>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</si>
  <si>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</si>
  <si>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</si>
  <si>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</si>
  <si>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</si>
  <si>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</si>
  <si>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</si>
  <si>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</si>
  <si>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</si>
  <si>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</si>
  <si>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</si>
  <si>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</si>
  <si>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</si>
  <si>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</si>
  <si>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</si>
  <si>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</si>
  <si>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</si>
  <si>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</si>
  <si>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</si>
  <si>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</si>
  <si>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</si>
  <si>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</si>
  <si>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</si>
  <si>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</si>
  <si>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</si>
  <si>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</si>
  <si>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</si>
  <si>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</si>
  <si>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</si>
  <si>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</si>
  <si>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</si>
  <si>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</si>
  <si>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</si>
  <si>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</si>
  <si>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</si>
  <si>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</si>
  <si>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</si>
  <si>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</si>
  <si>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</si>
  <si>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</si>
  <si>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</si>
  <si>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</si>
  <si>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</si>
  <si>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</si>
  <si>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</si>
  <si>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</si>
  <si>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</si>
  <si>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</si>
  <si>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</si>
  <si>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</si>
  <si>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</si>
  <si>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</si>
  <si>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</si>
  <si>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</si>
  <si>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</si>
  <si>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</si>
  <si>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</si>
  <si>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</si>
  <si>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</si>
  <si>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</si>
  <si>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</si>
  <si>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</si>
  <si>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</si>
  <si>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</si>
  <si>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</si>
  <si>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</si>
  <si>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</si>
  <si>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</si>
  <si>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</si>
  <si>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</si>
  <si>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</si>
  <si>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</si>
  <si>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</si>
  <si>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</si>
  <si>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</si>
  <si>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</si>
  <si>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</si>
  <si>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</si>
  <si>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</si>
  <si>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</si>
  <si>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</si>
  <si>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</si>
  <si>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</si>
  <si>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</si>
  <si>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</si>
  <si>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</si>
  <si>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</si>
  <si>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</si>
  <si>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</si>
  <si>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</si>
  <si>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</si>
  <si>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</si>
  <si>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</si>
  <si>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</si>
  <si>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</si>
  <si>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</si>
  <si>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</si>
  <si>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</si>
  <si>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</si>
  <si>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</si>
  <si>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</si>
  <si>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</si>
  <si>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</si>
  <si>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</si>
  <si>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</si>
  <si>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</si>
  <si>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</si>
  <si>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</si>
  <si>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</si>
  <si>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</si>
  <si>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</si>
  <si>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</si>
  <si>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</si>
  <si>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</si>
  <si>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</si>
  <si>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</si>
  <si>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</si>
  <si>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</si>
  <si>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</si>
  <si>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</si>
  <si>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</si>
  <si>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</si>
  <si>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</si>
  <si>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</si>
  <si>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</si>
  <si>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</si>
  <si>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</si>
  <si>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</si>
  <si>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</si>
  <si>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</si>
  <si>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</si>
  <si>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</si>
  <si>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</si>
  <si>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</si>
  <si>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</si>
  <si>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</si>
  <si>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</si>
  <si>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</si>
  <si>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</si>
  <si>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</si>
  <si>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</si>
  <si>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</si>
  <si>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</si>
  <si>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</si>
  <si>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</si>
  <si>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</si>
  <si>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</si>
  <si>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</si>
  <si>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</si>
  <si>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</si>
  <si>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</si>
  <si>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</si>
  <si>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</si>
  <si>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</si>
  <si>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</si>
  <si>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</si>
  <si>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</si>
  <si>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</si>
  <si>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</si>
  <si>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</si>
  <si>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</si>
  <si>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</si>
  <si>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</si>
  <si>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</si>
  <si>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</si>
  <si>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</si>
  <si>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</si>
  <si>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</si>
  <si>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</si>
  <si>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</si>
  <si>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</si>
  <si>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</si>
  <si>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</si>
  <si>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</si>
  <si>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</si>
  <si>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</si>
  <si>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</si>
  <si>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</si>
  <si>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</si>
  <si>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</si>
  <si>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</si>
  <si>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</si>
  <si>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</si>
  <si>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</si>
  <si>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</si>
  <si>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</si>
  <si>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</si>
  <si>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</si>
  <si>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</si>
  <si>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</si>
  <si>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</si>
  <si>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</si>
  <si>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</si>
  <si>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</si>
  <si>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</si>
  <si>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</si>
  <si>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</si>
  <si>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</si>
  <si>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</si>
  <si>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</si>
  <si>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</si>
  <si>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</si>
  <si>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</si>
  <si>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</si>
  <si>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</si>
  <si>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</si>
  <si>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</si>
  <si>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</si>
  <si>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</si>
  <si>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</si>
  <si>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</si>
  <si>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</si>
  <si>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</si>
  <si>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</si>
  <si>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</si>
  <si>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</si>
  <si>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</si>
  <si>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</si>
  <si>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</si>
  <si>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</si>
  <si>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</si>
  <si>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</si>
  <si>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</si>
  <si>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</si>
  <si>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</si>
  <si>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</si>
  <si>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</si>
  <si>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</si>
  <si>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</si>
  <si>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</si>
  <si>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</si>
  <si>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</si>
  <si>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</si>
  <si>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</si>
  <si>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</si>
  <si>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</si>
  <si>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</si>
  <si>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</si>
  <si>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</si>
  <si>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</si>
  <si>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</si>
  <si>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</si>
  <si>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</si>
  <si>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</si>
  <si>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</si>
  <si>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</si>
  <si>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</si>
  <si>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</si>
  <si>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</si>
  <si>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</si>
  <si>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</si>
  <si>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</si>
  <si>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</si>
  <si>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</si>
  <si>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</si>
  <si>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</si>
  <si>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</si>
  <si>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</si>
  <si>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</si>
  <si>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</si>
  <si>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</si>
  <si>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</si>
  <si>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</si>
  <si>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</si>
  <si>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</si>
  <si>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</si>
  <si>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</si>
  <si>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</si>
  <si>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</si>
  <si>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</si>
  <si>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</si>
  <si>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</si>
  <si>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</si>
  <si>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</si>
  <si>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</si>
  <si>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</si>
  <si>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</si>
  <si>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</si>
  <si>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</si>
  <si>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</si>
  <si>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</si>
  <si>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</si>
  <si>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</si>
  <si>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</si>
  <si>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</si>
  <si>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</si>
  <si>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</si>
  <si>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</si>
  <si>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</si>
  <si>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</si>
  <si>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</si>
  <si>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</si>
  <si>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</si>
  <si>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</si>
  <si>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</si>
  <si>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</si>
  <si>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</si>
  <si>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</si>
  <si>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</si>
  <si>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</si>
  <si>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</si>
  <si>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</si>
  <si>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</si>
  <si>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</si>
  <si>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</si>
  <si>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</si>
  <si>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</si>
  <si>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</si>
  <si>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</si>
  <si>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</si>
  <si>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</si>
  <si>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</si>
  <si>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</si>
  <si>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</si>
  <si>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</si>
  <si>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</si>
  <si>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</si>
  <si>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</si>
  <si>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</si>
  <si>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</si>
  <si>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</si>
  <si>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</si>
  <si>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</si>
  <si>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</si>
  <si>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</si>
  <si>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</si>
  <si>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</si>
  <si>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</si>
  <si>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</si>
  <si>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</si>
  <si>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</si>
  <si>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</si>
  <si>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</si>
  <si>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</si>
  <si>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</si>
  <si>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</si>
  <si>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</si>
  <si>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</si>
  <si>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</si>
  <si>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</si>
  <si>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</si>
  <si>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</si>
  <si>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</si>
  <si>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</si>
  <si>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</si>
  <si>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</si>
  <si>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</si>
  <si>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</si>
  <si>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</si>
  <si>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</si>
  <si>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</si>
  <si>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</si>
  <si>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</si>
  <si>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</si>
  <si>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</si>
  <si>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</si>
  <si>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</si>
  <si>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</si>
  <si>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</si>
  <si>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</si>
  <si>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</si>
  <si>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</si>
  <si>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</si>
  <si>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</si>
  <si>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</si>
  <si>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</si>
  <si>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</si>
  <si>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</si>
  <si>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</si>
  <si>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</si>
  <si>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</si>
  <si>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</si>
  <si>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</si>
  <si>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</si>
  <si>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</si>
  <si>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</si>
  <si>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</si>
  <si>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</si>
  <si>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</si>
  <si>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</si>
  <si>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</si>
  <si>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</si>
  <si>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</si>
  <si>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</si>
  <si>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</si>
  <si>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</si>
  <si>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</si>
  <si>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</si>
  <si>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</si>
  <si>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</si>
  <si>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</si>
  <si>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</si>
  <si>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</si>
  <si>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</si>
  <si>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</si>
  <si>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</si>
  <si>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</si>
  <si>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</si>
  <si>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</si>
  <si>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</si>
  <si>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</si>
  <si>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</si>
  <si>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</si>
  <si>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</si>
  <si>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</si>
  <si>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</si>
  <si>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</si>
  <si>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</si>
  <si>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</si>
  <si>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</si>
  <si>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</si>
  <si>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</si>
  <si>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</si>
  <si>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</si>
  <si>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</si>
  <si>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</si>
  <si>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</si>
  <si>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</si>
  <si>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</si>
  <si>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</si>
  <si>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</si>
  <si>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</si>
  <si>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</si>
  <si>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</si>
  <si>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</si>
  <si>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</si>
  <si>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</si>
  <si>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</si>
  <si>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</si>
  <si>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</si>
  <si>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</si>
  <si>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</si>
  <si>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</si>
  <si>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</si>
  <si>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</si>
  <si>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</si>
  <si>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</si>
  <si>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</si>
  <si>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</si>
  <si>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</si>
  <si>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</si>
  <si>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</si>
  <si>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</si>
  <si>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</si>
  <si>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</si>
  <si>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</si>
  <si>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</si>
  <si>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</si>
  <si>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</si>
  <si>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</si>
  <si>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</si>
  <si>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</si>
  <si>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</si>
  <si>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</si>
  <si>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</si>
  <si>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</si>
  <si>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</si>
  <si>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</si>
  <si>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</si>
  <si>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</si>
  <si>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</si>
  <si>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</si>
  <si>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</si>
  <si>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</si>
  <si>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</si>
  <si>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</si>
  <si>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</si>
  <si>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</si>
  <si>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</si>
  <si>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</si>
  <si>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</si>
  <si>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</si>
  <si>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</si>
  <si>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</si>
  <si>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</si>
  <si>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</si>
  <si>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</si>
  <si>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</si>
  <si>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</si>
  <si>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</si>
  <si>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</si>
  <si>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</si>
  <si>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</si>
  <si>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</si>
  <si>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</si>
  <si>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</si>
  <si>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</si>
  <si>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</si>
  <si>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</si>
  <si>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</si>
  <si>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</si>
  <si>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</si>
  <si>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</si>
  <si>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</si>
  <si>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</si>
  <si>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</si>
  <si>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</si>
  <si>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</si>
  <si>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</si>
  <si>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</si>
  <si>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</si>
  <si>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</si>
  <si>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</si>
  <si>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</si>
  <si>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</si>
  <si>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</si>
  <si>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</si>
  <si>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</si>
  <si>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</si>
  <si>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</si>
  <si>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</si>
  <si>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</si>
  <si>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</si>
  <si>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</si>
  <si>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</si>
  <si>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</si>
  <si>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</si>
  <si>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</si>
  <si>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</si>
  <si>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</si>
  <si>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</si>
  <si>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</si>
  <si>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</si>
  <si>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</si>
  <si>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</si>
  <si>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</si>
  <si>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</si>
  <si>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</si>
  <si>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</si>
  <si>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</si>
  <si>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</si>
  <si>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</si>
  <si>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</si>
  <si>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</si>
  <si>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</si>
  <si>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</si>
  <si>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</si>
  <si>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</si>
  <si>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</si>
  <si>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</si>
  <si>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</si>
  <si>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</si>
  <si>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</si>
  <si>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</si>
  <si>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</si>
  <si>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</si>
  <si>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</si>
  <si>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</si>
  <si>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</si>
  <si>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</si>
  <si>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</si>
  <si>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</si>
  <si>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</si>
  <si>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</si>
  <si>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</si>
  <si>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</si>
  <si>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</si>
  <si>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</si>
  <si>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</si>
  <si>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</si>
  <si>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</si>
  <si>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</si>
  <si>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</si>
  <si>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</si>
  <si>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</si>
  <si>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</si>
  <si>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</si>
  <si>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</si>
  <si>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</si>
  <si>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</si>
  <si>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</si>
  <si>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</si>
  <si>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</si>
  <si>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</si>
  <si>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</si>
  <si>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</si>
  <si>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</si>
  <si>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</si>
  <si>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</si>
  <si>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</si>
  <si>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</si>
  <si>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</si>
  <si>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</si>
  <si>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</si>
  <si>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</si>
  <si>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</si>
  <si>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</si>
  <si>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</si>
  <si>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</si>
  <si>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</si>
  <si>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</si>
  <si>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</si>
  <si>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</si>
  <si>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</si>
  <si>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</si>
  <si>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</si>
  <si>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</si>
  <si>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</si>
  <si>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</si>
  <si>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</si>
  <si>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</si>
  <si>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</si>
  <si>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</si>
  <si>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</si>
  <si>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</si>
  <si>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</si>
  <si>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</si>
  <si>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</si>
  <si>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</si>
  <si>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</si>
  <si>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</si>
  <si>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</si>
  <si>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</si>
  <si>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</si>
  <si>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</si>
  <si>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</si>
  <si>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</si>
  <si>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</si>
  <si>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</si>
  <si>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</si>
  <si>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</si>
  <si>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</si>
  <si>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</si>
  <si>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</si>
  <si>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</si>
  <si>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</si>
  <si>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</si>
  <si>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</si>
  <si>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</si>
  <si>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</si>
  <si>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</si>
  <si>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</si>
  <si>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</si>
  <si>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</si>
  <si>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</si>
  <si>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</si>
  <si>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</si>
  <si>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</si>
  <si>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</si>
  <si>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</si>
  <si>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</si>
  <si>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</si>
  <si>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</si>
  <si>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</si>
  <si>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</si>
  <si>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</si>
  <si>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</si>
  <si>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</si>
  <si>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</si>
  <si>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</si>
  <si>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</si>
  <si>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</si>
  <si>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</si>
  <si>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</si>
  <si>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</si>
  <si>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</si>
  <si>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</si>
  <si>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</si>
  <si>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</si>
  <si>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</si>
  <si>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</si>
  <si>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</si>
  <si>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</si>
  <si>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</si>
  <si>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</si>
  <si>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</si>
  <si>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</si>
  <si>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</si>
  <si>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</si>
  <si>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</si>
  <si>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</si>
  <si>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</si>
  <si>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</si>
  <si>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</si>
  <si>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</si>
  <si>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</si>
  <si>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</si>
  <si>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</si>
  <si>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</si>
  <si>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</si>
  <si>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</si>
  <si>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</si>
  <si>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</si>
  <si>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</si>
  <si>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</si>
  <si>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</si>
  <si>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</si>
  <si>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</si>
  <si>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</si>
  <si>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</si>
  <si>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</si>
  <si>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</si>
  <si>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</si>
  <si>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</si>
  <si>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</si>
  <si>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</si>
  <si>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</si>
  <si>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</si>
  <si>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</si>
  <si>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</si>
  <si>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</si>
  <si>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</si>
  <si>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</si>
  <si>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</si>
  <si>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</si>
  <si>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</si>
  <si>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</si>
  <si>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</si>
  <si>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</si>
  <si>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</si>
  <si>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</si>
  <si>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</si>
  <si>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</si>
  <si>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</si>
  <si>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</si>
  <si>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</si>
  <si>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</si>
  <si>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</si>
  <si>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</si>
  <si>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</si>
  <si>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</si>
  <si>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</si>
  <si>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</si>
  <si>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</si>
  <si>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</si>
  <si>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</si>
  <si>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</si>
  <si>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</si>
  <si>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</si>
  <si>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</si>
  <si>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</si>
  <si>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</si>
  <si>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</si>
  <si>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</si>
  <si>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</si>
  <si>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</si>
  <si>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</si>
  <si>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</si>
  <si>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</si>
  <si>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</si>
  <si>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</si>
  <si>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</si>
  <si>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</si>
  <si>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</si>
  <si>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</si>
  <si>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</si>
  <si>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</si>
  <si>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</si>
  <si>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</si>
  <si>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</si>
  <si>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</si>
  <si>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</si>
  <si>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</si>
  <si>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</si>
  <si>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</si>
  <si>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</si>
  <si>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</si>
  <si>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</si>
  <si>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</si>
  <si>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</si>
  <si>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</si>
  <si>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</si>
  <si>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</si>
  <si>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</si>
  <si>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</si>
  <si>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</si>
  <si>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</si>
  <si>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</si>
  <si>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</si>
  <si>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</si>
  <si>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</si>
  <si>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</si>
  <si>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</si>
  <si>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</si>
  <si>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</si>
  <si>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</si>
  <si>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</si>
  <si>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</si>
  <si>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</si>
  <si>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</si>
  <si>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</si>
  <si>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</si>
  <si>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</si>
  <si>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</si>
  <si>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</si>
  <si>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</si>
  <si>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</si>
  <si>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</si>
  <si>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</si>
  <si>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</si>
  <si>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</si>
  <si>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</si>
  <si>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</si>
  <si>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</si>
  <si>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</si>
  <si>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</si>
  <si>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</si>
  <si>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</si>
  <si>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</si>
  <si>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</si>
  <si>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</si>
  <si>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</si>
  <si>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</si>
  <si>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</si>
  <si>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</si>
  <si>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</si>
  <si>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</si>
  <si>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</si>
  <si>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</si>
  <si>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</si>
  <si>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</si>
  <si>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</si>
  <si>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</si>
  <si>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</si>
  <si>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</si>
  <si>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</si>
  <si>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</si>
  <si>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</si>
  <si>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</si>
  <si>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</si>
  <si>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</si>
  <si>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</si>
  <si>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</si>
  <si>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</si>
  <si>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</si>
  <si>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</si>
  <si>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</si>
  <si>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</si>
  <si>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</si>
  <si>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</si>
  <si>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</si>
  <si>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</si>
  <si>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</si>
  <si>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</si>
  <si>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</si>
  <si>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</si>
  <si>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</si>
  <si>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</si>
  <si>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</si>
  <si>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</si>
  <si>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</si>
  <si>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</si>
  <si>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</si>
  <si>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</si>
  <si>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</si>
  <si>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</si>
  <si>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</si>
  <si>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</si>
  <si>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</si>
  <si>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</si>
  <si>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</si>
  <si>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</si>
  <si>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</si>
  <si>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</si>
  <si>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</si>
  <si>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</si>
  <si>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</si>
  <si>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</si>
  <si>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</si>
  <si>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</si>
  <si>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</si>
  <si>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</si>
  <si>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</si>
  <si>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</si>
  <si>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</si>
  <si>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</si>
  <si>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</si>
  <si>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</si>
  <si>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</si>
  <si>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</si>
  <si>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</si>
  <si>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</si>
  <si>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</si>
  <si>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</si>
  <si>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</si>
  <si>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</si>
  <si>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</si>
  <si>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</si>
  <si>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</si>
  <si>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</si>
  <si>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</si>
  <si>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</si>
  <si>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</si>
  <si>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</si>
  <si>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</si>
  <si>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</si>
  <si>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</si>
  <si>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</si>
  <si>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</si>
  <si>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</si>
  <si>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</si>
  <si>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</si>
  <si>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</si>
  <si>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</si>
  <si>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</si>
  <si>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</si>
  <si>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</si>
  <si>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</si>
  <si>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</si>
  <si>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</si>
  <si>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</si>
  <si>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</si>
  <si>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</si>
  <si>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</si>
  <si>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</si>
  <si>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</si>
  <si>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</si>
  <si>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</si>
  <si>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</si>
  <si>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</si>
  <si>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</si>
  <si>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</si>
  <si>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</si>
  <si>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</si>
  <si>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</si>
  <si>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</si>
  <si>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</si>
  <si>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</si>
  <si>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</si>
  <si>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</si>
  <si>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</si>
  <si>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</si>
  <si>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</si>
  <si>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</si>
  <si>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</si>
  <si>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</si>
  <si>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</si>
  <si>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</si>
  <si>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</si>
  <si>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</si>
  <si>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</si>
  <si>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</si>
  <si>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</si>
  <si>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</si>
  <si>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</si>
  <si>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</si>
  <si>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</si>
  <si>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</si>
  <si>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</si>
  <si>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</si>
  <si>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</si>
  <si>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</si>
  <si>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</si>
  <si>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</si>
  <si>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</si>
  <si>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</si>
  <si>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</si>
  <si>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</si>
  <si>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</si>
  <si>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</si>
  <si>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</si>
  <si>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</si>
  <si>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</si>
  <si>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</si>
  <si>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</si>
  <si>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</si>
  <si>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</si>
  <si>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</si>
  <si>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</si>
  <si>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</si>
  <si>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</si>
  <si>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</si>
  <si>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</si>
  <si>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</si>
  <si>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</si>
  <si>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</si>
  <si>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</si>
  <si>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</si>
  <si>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</si>
  <si>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</si>
  <si>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</si>
  <si>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</si>
  <si>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</si>
  <si>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</si>
  <si>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</si>
  <si>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</si>
  <si>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</si>
  <si>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</si>
  <si>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</si>
  <si>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</si>
  <si>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</si>
  <si>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</si>
  <si>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</si>
  <si>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</si>
  <si>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</si>
  <si>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</si>
  <si>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</si>
  <si>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</si>
  <si>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</si>
  <si>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</si>
  <si>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</si>
  <si>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</si>
  <si>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</si>
  <si>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</si>
  <si>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</si>
  <si>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</si>
  <si>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</si>
  <si>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</si>
  <si>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</si>
  <si>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</si>
  <si>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</si>
  <si>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</si>
  <si>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</si>
  <si>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</si>
  <si>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</si>
  <si>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</si>
  <si>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</si>
  <si>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</si>
  <si>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</si>
  <si>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</si>
  <si>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</si>
  <si>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</si>
  <si>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</si>
  <si>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</si>
  <si>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</si>
  <si>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</si>
  <si>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</si>
  <si>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</si>
  <si>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</si>
  <si>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</si>
  <si>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</si>
  <si>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</si>
  <si>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</si>
  <si>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</si>
  <si>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</si>
  <si>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</si>
  <si>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</si>
  <si>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</si>
  <si>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</si>
  <si>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</si>
  <si>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</si>
  <si>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</si>
  <si>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</si>
  <si>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</si>
  <si>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</si>
  <si>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</si>
  <si>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</si>
  <si>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</si>
  <si>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</si>
  <si>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</si>
  <si>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</si>
  <si>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</si>
  <si>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</si>
  <si>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</si>
  <si>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</si>
  <si>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</si>
  <si>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</si>
  <si>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</si>
  <si>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</si>
  <si>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</si>
  <si>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</si>
  <si>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</si>
  <si>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</si>
  <si>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</si>
  <si>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</si>
  <si>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</si>
  <si>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</si>
  <si>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</si>
  <si>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</si>
  <si>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</si>
  <si>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</si>
  <si>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</si>
  <si>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</si>
  <si>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</si>
  <si>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</si>
  <si>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</si>
  <si>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</si>
  <si>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</si>
  <si>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</si>
  <si>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</si>
  <si>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</si>
  <si>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</si>
  <si>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</si>
  <si>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</si>
  <si>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</si>
  <si>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</si>
  <si>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</si>
  <si>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</si>
  <si>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</si>
  <si>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</si>
  <si>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</si>
  <si>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</si>
  <si>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</si>
  <si>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</si>
  <si>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</si>
  <si>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</si>
  <si>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</si>
  <si>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</si>
  <si>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</si>
  <si>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</si>
  <si>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</si>
  <si>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</si>
  <si>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</si>
  <si>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</si>
  <si>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</si>
  <si>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</si>
  <si>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</si>
  <si>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</si>
  <si>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</si>
  <si>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</si>
  <si>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</si>
  <si>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</si>
  <si>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</si>
  <si>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</si>
  <si>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</si>
  <si>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</si>
  <si>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</si>
  <si>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</si>
  <si>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</si>
  <si>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</si>
  <si>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</si>
  <si>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</si>
  <si>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</si>
  <si>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</si>
  <si>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</si>
  <si>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</si>
  <si>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</si>
  <si>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</si>
  <si>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</si>
  <si>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</si>
  <si>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</si>
  <si>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</si>
  <si>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</si>
  <si>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</si>
  <si>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</si>
  <si>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</si>
  <si>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</si>
  <si>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</si>
  <si>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</si>
  <si>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</si>
  <si>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</si>
  <si>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</si>
  <si>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</si>
  <si>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</si>
  <si>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</si>
  <si>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</si>
  <si>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</si>
  <si>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</si>
  <si>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</si>
  <si>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</si>
  <si>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</si>
  <si>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</si>
  <si>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</si>
  <si>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</si>
  <si>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</si>
  <si>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</si>
  <si>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</si>
  <si>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</si>
  <si>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</si>
  <si>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</si>
  <si>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</si>
  <si>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</si>
  <si>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</si>
  <si>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</si>
  <si>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</si>
  <si>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</si>
  <si>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</si>
  <si>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</si>
  <si>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</si>
  <si>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</si>
  <si>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</si>
  <si>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</si>
  <si>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</si>
  <si>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</si>
  <si>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</si>
  <si>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</si>
  <si>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</si>
  <si>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</si>
  <si>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</si>
  <si>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</si>
  <si>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</si>
  <si>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</si>
  <si>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</si>
  <si>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</si>
  <si>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</si>
  <si>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</si>
  <si>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</si>
  <si>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</si>
  <si>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</si>
  <si>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</si>
  <si>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</si>
  <si>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</si>
  <si>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</si>
  <si>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</si>
  <si>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</si>
  <si>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</si>
  <si>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</si>
  <si>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</si>
  <si>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</si>
  <si>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</si>
  <si>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</si>
  <si>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</si>
  <si>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</si>
  <si>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</si>
  <si>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</si>
  <si>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</si>
  <si>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</si>
  <si>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</si>
  <si>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</si>
  <si>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</si>
  <si>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</si>
  <si>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</si>
  <si>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</si>
  <si>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</si>
  <si>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</si>
  <si>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</si>
  <si>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</si>
  <si>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</si>
  <si>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</si>
  <si>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</si>
  <si>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</si>
  <si>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</si>
  <si>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</si>
  <si>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</si>
  <si>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</si>
  <si>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</si>
  <si>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</si>
  <si>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</si>
  <si>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</si>
  <si>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</si>
  <si>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</si>
  <si>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</si>
  <si>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</si>
  <si>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</si>
  <si>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</si>
  <si>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</si>
  <si>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</si>
  <si>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</si>
  <si>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</si>
  <si>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</si>
  <si>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</si>
  <si>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</si>
  <si>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</si>
  <si>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</si>
  <si>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</si>
  <si>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</si>
  <si>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</si>
  <si>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</si>
  <si>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</si>
  <si>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</si>
  <si>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</si>
  <si>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</si>
  <si>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</si>
  <si>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</si>
  <si>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</si>
  <si>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</si>
  <si>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</si>
  <si>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</si>
  <si>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</si>
  <si>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</si>
  <si>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</si>
  <si>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</si>
  <si>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</si>
  <si>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</si>
  <si>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</si>
  <si>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</si>
  <si>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</si>
  <si>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</si>
  <si>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</si>
  <si>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</si>
  <si>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</si>
  <si>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</si>
  <si>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</si>
  <si>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</si>
  <si>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</si>
  <si>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</si>
  <si>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</si>
  <si>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</si>
  <si>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</si>
  <si>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</si>
  <si>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</si>
  <si>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</si>
  <si>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</si>
  <si>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</si>
  <si>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</si>
  <si>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</si>
  <si>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</si>
  <si>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</si>
  <si>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</si>
  <si>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</si>
  <si>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</si>
  <si>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</si>
  <si>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</si>
  <si>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</si>
  <si>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</si>
  <si>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</si>
  <si>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</si>
  <si>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</si>
  <si>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</si>
  <si>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</si>
  <si>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</si>
  <si>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</si>
  <si>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</si>
  <si>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</si>
  <si>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</si>
  <si>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</si>
  <si>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</si>
  <si>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</si>
  <si>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</si>
  <si>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</si>
  <si>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</si>
  <si>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</si>
  <si>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</si>
  <si>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</si>
  <si>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</si>
  <si>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</si>
  <si>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</si>
  <si>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</si>
  <si>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</si>
  <si>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</si>
  <si>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</si>
  <si>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</si>
  <si>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</si>
  <si>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</si>
  <si>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</si>
  <si>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</si>
  <si>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</si>
  <si>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</si>
  <si>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</si>
  <si>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</si>
  <si>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</si>
  <si>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</si>
  <si>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</si>
  <si>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</si>
  <si>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</si>
  <si>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</si>
  <si>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</si>
  <si>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</si>
  <si>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</si>
  <si>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</si>
  <si>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</si>
  <si>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</si>
  <si>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</si>
  <si>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</si>
  <si>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</si>
  <si>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</si>
  <si>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</si>
  <si>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</si>
  <si>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</si>
  <si>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</si>
  <si>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</si>
  <si>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</si>
  <si>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</si>
  <si>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</si>
  <si>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</si>
  <si>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</si>
  <si>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</si>
  <si>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</si>
  <si>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</si>
  <si>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</si>
  <si>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</si>
  <si>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</si>
  <si>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</si>
  <si>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</si>
  <si>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</si>
  <si>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</si>
  <si>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</si>
  <si>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</si>
  <si>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</si>
  <si>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</si>
  <si>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</si>
  <si>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</si>
  <si>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</si>
  <si>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</si>
  <si>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</si>
  <si>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</si>
  <si>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</si>
  <si>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</si>
  <si>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</si>
  <si>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</si>
  <si>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</si>
  <si>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</si>
  <si>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</si>
  <si>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</si>
  <si>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</si>
  <si>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</si>
  <si>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</si>
  <si>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</si>
  <si>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</si>
  <si>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</si>
  <si>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</si>
  <si>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</si>
  <si>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</si>
  <si>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</si>
  <si>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</si>
  <si>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</si>
  <si>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</si>
  <si>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</si>
  <si>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</si>
  <si>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</si>
  <si>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</si>
  <si>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</si>
  <si>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</si>
  <si>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</si>
  <si>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</si>
  <si>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</si>
  <si>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</si>
  <si>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</si>
  <si>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</si>
  <si>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</si>
  <si>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</si>
  <si>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</si>
  <si>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</si>
  <si>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</si>
  <si>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</si>
  <si>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</si>
  <si>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</si>
  <si>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</si>
  <si>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</si>
  <si>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</si>
  <si>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</si>
  <si>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</si>
  <si>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</si>
  <si>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</si>
  <si>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</si>
  <si>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</si>
  <si>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</si>
  <si>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</si>
  <si>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</si>
  <si>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</si>
  <si>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</si>
  <si>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</si>
  <si>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</si>
  <si>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</si>
  <si>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</si>
  <si>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</si>
  <si>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</si>
  <si>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</si>
  <si>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</si>
  <si>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</si>
  <si>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</si>
  <si>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</si>
  <si>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</si>
  <si>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</si>
  <si>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</si>
  <si>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</si>
  <si>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</si>
  <si>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</si>
  <si>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</si>
  <si>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</si>
  <si>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</si>
  <si>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</si>
  <si>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</si>
  <si>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</si>
  <si>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</si>
  <si>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</si>
  <si>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</si>
  <si>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</si>
  <si>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</si>
  <si>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</si>
  <si>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</si>
  <si>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</si>
  <si>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</si>
  <si>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</si>
  <si>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</si>
  <si>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</si>
  <si>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</si>
  <si>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</si>
  <si>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</si>
  <si>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</si>
  <si>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</si>
  <si>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</si>
  <si>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</si>
  <si>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</si>
  <si>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</si>
  <si>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</si>
  <si>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</si>
  <si>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</si>
  <si>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</si>
  <si>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</si>
  <si>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</si>
  <si>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</si>
  <si>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</si>
  <si>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</si>
  <si>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</si>
  <si>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</si>
  <si>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</si>
  <si>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</si>
  <si>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</si>
  <si>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</si>
  <si>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</si>
  <si>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</si>
  <si>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</si>
  <si>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</si>
  <si>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</si>
  <si>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</si>
  <si>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</si>
  <si>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</si>
  <si>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</si>
  <si>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</si>
  <si>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</si>
  <si>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</si>
  <si>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</si>
  <si>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</si>
  <si>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</si>
  <si>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</si>
  <si>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</si>
  <si>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</si>
  <si>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</si>
  <si>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</si>
  <si>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</si>
  <si>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</si>
  <si>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</si>
  <si>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</si>
  <si>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</si>
  <si>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</si>
  <si>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</si>
  <si>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</si>
  <si>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</si>
  <si>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</si>
  <si>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</si>
  <si>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</si>
  <si>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</si>
  <si>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</si>
  <si>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</si>
  <si>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</si>
  <si>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</si>
  <si>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</si>
  <si>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</si>
  <si>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</si>
  <si>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</si>
  <si>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</si>
  <si>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</si>
  <si>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</si>
  <si>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</si>
  <si>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</si>
  <si>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</si>
  <si>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</si>
  <si>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</si>
  <si>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</si>
  <si>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</si>
  <si>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</si>
  <si>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</si>
  <si>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</si>
  <si>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</si>
  <si>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</si>
  <si>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</si>
  <si>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</si>
  <si>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</si>
  <si>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</si>
  <si>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</si>
  <si>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</si>
  <si>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</si>
  <si>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</si>
  <si>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</si>
  <si>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</si>
  <si>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</si>
  <si>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</si>
  <si>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</si>
  <si>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</si>
  <si>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</si>
  <si>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</si>
  <si>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</si>
  <si>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</si>
  <si>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</si>
  <si>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</si>
  <si>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</si>
  <si>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</si>
  <si>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</si>
  <si>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</si>
  <si>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</si>
  <si>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</si>
  <si>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</si>
  <si>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</si>
  <si>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</si>
  <si>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</si>
  <si>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</si>
  <si>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</si>
  <si>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</si>
  <si>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</si>
  <si>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</si>
  <si>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</si>
  <si>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</si>
  <si>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</si>
  <si>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</si>
  <si>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</si>
  <si>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</si>
  <si>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</si>
  <si>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</si>
  <si>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</si>
  <si>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</si>
  <si>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</si>
  <si>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</si>
  <si>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</si>
  <si>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</si>
  <si>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</si>
  <si>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</si>
  <si>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</si>
  <si>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</si>
  <si>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</si>
  <si>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</si>
  <si>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</si>
  <si>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</si>
  <si>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</si>
  <si>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</si>
  <si>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</si>
  <si>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</si>
  <si>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</si>
  <si>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</si>
  <si>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</si>
  <si>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</si>
  <si>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</si>
  <si>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</si>
  <si>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</si>
  <si>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</si>
  <si>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</si>
  <si>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</si>
  <si>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</si>
  <si>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</si>
  <si>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</si>
  <si>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</si>
  <si>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</si>
  <si>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</si>
  <si>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</si>
  <si>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</si>
  <si>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</si>
  <si>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</si>
  <si>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</si>
  <si>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</si>
  <si>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</si>
  <si>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</si>
  <si>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</si>
  <si>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</si>
  <si>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</si>
  <si>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</si>
  <si>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</si>
  <si>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</si>
  <si>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</si>
  <si>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</si>
  <si>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</si>
  <si>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</si>
  <si>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</si>
  <si>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</si>
  <si>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</si>
  <si>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</si>
  <si>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</si>
  <si>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</si>
  <si>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</si>
  <si>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</si>
  <si>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</si>
  <si>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</si>
  <si>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</si>
  <si>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</si>
  <si>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</si>
  <si>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</si>
  <si>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</si>
  <si>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</si>
  <si>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</si>
  <si>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</si>
  <si>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</si>
  <si>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</si>
  <si>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</si>
  <si>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</si>
  <si>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</si>
  <si>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</si>
  <si>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</si>
  <si>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</si>
  <si>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</si>
  <si>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</si>
  <si>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</si>
  <si>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</si>
  <si>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</si>
  <si>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</si>
  <si>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</si>
  <si>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</si>
  <si>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</si>
  <si>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</si>
  <si>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</si>
  <si>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</si>
  <si>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</si>
  <si>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</si>
  <si>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</si>
  <si>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</si>
  <si>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</si>
  <si>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</si>
  <si>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</si>
  <si>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</si>
  <si>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</si>
  <si>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</si>
  <si>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</si>
  <si>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</si>
  <si>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</si>
  <si>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</si>
  <si>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</si>
  <si>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</si>
  <si>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</si>
  <si>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</si>
  <si>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</si>
  <si>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</si>
  <si>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</si>
  <si>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</si>
  <si>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</si>
  <si>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</si>
  <si>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</si>
  <si>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</si>
  <si>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</si>
  <si>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</si>
  <si>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</si>
  <si>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</si>
  <si>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</si>
  <si>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</si>
  <si>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</si>
  <si>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</si>
  <si>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</si>
  <si>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</si>
  <si>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</si>
  <si>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</si>
  <si>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</si>
  <si>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</si>
  <si>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</si>
  <si>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</si>
  <si>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</si>
  <si>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</si>
  <si>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</si>
  <si>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</si>
  <si>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</si>
  <si>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</si>
  <si>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</si>
  <si>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</si>
  <si>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</si>
  <si>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</si>
  <si>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</si>
  <si>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</si>
  <si>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</si>
  <si>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</si>
  <si>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</si>
  <si>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</si>
  <si>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</si>
  <si>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</si>
  <si>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</si>
  <si>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</si>
  <si>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</si>
  <si>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</si>
  <si>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</si>
  <si>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</si>
  <si>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</si>
  <si>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</si>
  <si>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</si>
  <si>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</si>
  <si>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</si>
  <si>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</si>
  <si>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</si>
  <si>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</si>
  <si>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</si>
  <si>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</si>
  <si>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</si>
  <si>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</si>
  <si>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</si>
  <si>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</si>
  <si>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</si>
  <si>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</si>
  <si>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</si>
  <si>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</si>
  <si>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</si>
  <si>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</si>
  <si>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</si>
  <si>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</si>
  <si>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</si>
  <si>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</si>
  <si>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</si>
  <si>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</si>
  <si>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</si>
  <si>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</si>
  <si>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</si>
  <si>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</si>
  <si>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</si>
  <si>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</si>
  <si>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</si>
  <si>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</si>
  <si>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</si>
  <si>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</si>
  <si>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</si>
  <si>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</si>
  <si>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</si>
  <si>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</si>
  <si>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</si>
  <si>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</si>
  <si>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</si>
  <si>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</si>
  <si>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</si>
  <si>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</si>
  <si>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</si>
  <si>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</si>
  <si>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</si>
  <si>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</si>
  <si>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</si>
  <si>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</si>
  <si>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</si>
  <si>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</si>
  <si>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</si>
  <si>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</si>
  <si>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</si>
  <si>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</si>
  <si>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</si>
  <si>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</si>
  <si>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</si>
  <si>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</si>
  <si>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</si>
  <si>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</si>
  <si>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</si>
  <si>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</si>
  <si>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</si>
  <si>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</si>
  <si>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</si>
  <si>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</si>
  <si>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</si>
  <si>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</si>
  <si>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</si>
  <si>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</si>
  <si>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</si>
  <si>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</si>
  <si>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</si>
  <si>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</si>
  <si>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</si>
  <si>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</si>
  <si>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</si>
  <si>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</si>
  <si>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</si>
  <si>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</si>
  <si>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</si>
  <si>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</si>
  <si>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</si>
  <si>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</si>
  <si>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</si>
  <si>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</si>
  <si>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</si>
  <si>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</si>
  <si>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</si>
  <si>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</si>
  <si>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</si>
  <si>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</si>
  <si>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</si>
  <si>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</si>
  <si>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</si>
  <si>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</si>
  <si>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</si>
  <si>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</si>
  <si>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</si>
  <si>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</si>
  <si>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</si>
  <si>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</si>
  <si>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</si>
  <si>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</si>
  <si>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</si>
  <si>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</si>
  <si>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</si>
  <si>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</si>
  <si>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</si>
  <si>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</si>
  <si>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</si>
  <si>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</si>
  <si>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</si>
  <si>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</si>
  <si>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</si>
  <si>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</si>
  <si>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</si>
  <si>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</si>
  <si>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</si>
  <si>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</si>
  <si>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</si>
  <si>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</si>
  <si>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</si>
  <si>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</si>
  <si>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</si>
  <si>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</si>
  <si>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</si>
  <si>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</si>
  <si>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</si>
  <si>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</si>
  <si>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</si>
  <si>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</si>
  <si>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</si>
  <si>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</si>
  <si>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</si>
  <si>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</si>
  <si>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</si>
  <si>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</si>
  <si>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</si>
  <si>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</si>
  <si>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</si>
  <si>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</si>
  <si>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</si>
  <si>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</si>
  <si>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</si>
  <si>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</si>
  <si>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</si>
  <si>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</si>
  <si>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</si>
  <si>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</si>
  <si>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</si>
  <si>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</si>
  <si>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</si>
  <si>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</si>
  <si>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</si>
  <si>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</si>
  <si>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</si>
  <si>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</si>
  <si>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</si>
  <si>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</si>
  <si>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</si>
  <si>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</si>
  <si>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</si>
  <si>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</si>
  <si>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</si>
  <si>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</si>
  <si>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</si>
  <si>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</si>
  <si>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</si>
  <si>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</si>
  <si>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</si>
  <si>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</si>
  <si>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</si>
  <si>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</si>
  <si>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</si>
  <si>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</si>
  <si>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</si>
  <si>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</si>
  <si>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</si>
  <si>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</si>
  <si>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</si>
  <si>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</si>
  <si>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</si>
  <si>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</si>
  <si>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</si>
  <si>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</si>
  <si>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</si>
  <si>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</si>
  <si>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</si>
  <si>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</si>
  <si>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</si>
  <si>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</si>
  <si>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</si>
  <si>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</si>
  <si>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</si>
  <si>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</si>
  <si>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</si>
  <si>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</si>
  <si>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</si>
  <si>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</si>
  <si>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</si>
  <si>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</si>
  <si>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</si>
  <si>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</si>
  <si>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</si>
  <si>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</si>
  <si>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</si>
  <si>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</si>
  <si>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</si>
  <si>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</si>
  <si>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</si>
  <si>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</si>
  <si>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</si>
  <si>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</si>
  <si>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</si>
  <si>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</si>
  <si>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</si>
  <si>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</si>
  <si>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</si>
  <si>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</si>
  <si>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</si>
  <si>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</si>
  <si>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</si>
  <si>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</si>
  <si>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</si>
  <si>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</si>
  <si>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</si>
  <si>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</si>
  <si>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</si>
  <si>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</si>
  <si>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</si>
  <si>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</si>
  <si>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</si>
  <si>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</si>
  <si>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</si>
  <si>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</si>
  <si>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</si>
  <si>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</si>
  <si>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</si>
  <si>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</si>
  <si>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</si>
  <si>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</si>
  <si>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</si>
  <si>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</si>
  <si>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</si>
  <si>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</si>
  <si>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</si>
  <si>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</si>
  <si>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</si>
  <si>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</si>
  <si>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</si>
  <si>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</si>
  <si>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</si>
  <si>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</si>
  <si>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</si>
  <si>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</si>
  <si>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</si>
  <si>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</si>
  <si>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</si>
  <si>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</si>
  <si>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</si>
  <si>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</si>
  <si>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</si>
  <si>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</si>
  <si>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</si>
  <si>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</si>
  <si>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</si>
  <si>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</si>
  <si>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</si>
  <si>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</si>
  <si>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</si>
  <si>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</si>
  <si>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</si>
  <si>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</si>
  <si>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</si>
  <si>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</si>
  <si>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</si>
  <si>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</si>
  <si>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</si>
  <si>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</si>
  <si>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</si>
  <si>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</si>
  <si>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</si>
  <si>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</si>
  <si>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</si>
  <si>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</si>
  <si>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</si>
  <si>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</si>
  <si>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</si>
  <si>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</si>
  <si>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</si>
  <si>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</si>
  <si>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</si>
  <si>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</si>
  <si>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</si>
  <si>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</si>
  <si>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</si>
  <si>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</si>
  <si>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</si>
  <si>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</si>
  <si>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</si>
  <si>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</si>
  <si>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</si>
  <si>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</si>
  <si>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</si>
  <si>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</si>
  <si>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</si>
  <si>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</si>
  <si>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</si>
  <si>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</si>
  <si>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</si>
  <si>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</si>
  <si>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</si>
  <si>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</si>
  <si>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</si>
  <si>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</si>
  <si>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</si>
  <si>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</si>
  <si>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</si>
  <si>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</si>
  <si>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</si>
  <si>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</si>
  <si>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</si>
  <si>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</si>
  <si>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</si>
  <si>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</si>
  <si>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</si>
  <si>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</si>
  <si>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</si>
  <si>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</si>
  <si>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</si>
  <si>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</si>
  <si>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</si>
  <si>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</si>
  <si>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</si>
  <si>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</si>
  <si>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</si>
  <si>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</si>
  <si>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</si>
  <si>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</si>
  <si>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</si>
  <si>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</si>
  <si>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</si>
  <si>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</si>
  <si>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</si>
  <si>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</si>
  <si>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</si>
  <si>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</si>
  <si>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</si>
  <si>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</si>
  <si>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</si>
  <si>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</si>
  <si>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</si>
  <si>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</si>
  <si>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</si>
  <si>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</si>
  <si>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</si>
  <si>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</si>
  <si>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</si>
  <si>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</si>
  <si>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</si>
  <si>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</si>
  <si>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</si>
  <si>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</si>
  <si>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</si>
  <si>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</si>
  <si>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</si>
  <si>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</si>
  <si>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</si>
  <si>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</si>
  <si>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</si>
  <si>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</si>
  <si>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</si>
  <si>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</si>
  <si>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</si>
  <si>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</si>
  <si>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</si>
  <si>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</si>
  <si>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</si>
  <si>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</si>
  <si>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</si>
  <si>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</si>
  <si>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</si>
  <si>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</si>
  <si>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</si>
  <si>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</si>
  <si>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</si>
  <si>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</si>
  <si>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</si>
  <si>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</si>
  <si>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</si>
  <si>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</si>
  <si>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</si>
  <si>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</si>
  <si>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</si>
  <si>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</si>
  <si>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</si>
  <si>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</si>
  <si>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</si>
  <si>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</si>
  <si>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</si>
  <si>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</si>
  <si>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</si>
  <si>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</si>
  <si>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</si>
  <si>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</si>
  <si>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</si>
  <si>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</si>
  <si>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</si>
  <si>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</si>
  <si>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</si>
  <si>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</si>
  <si>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</si>
  <si>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</si>
  <si>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</si>
  <si>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</si>
  <si>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</si>
  <si>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</si>
  <si>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</si>
  <si>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</si>
  <si>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</si>
  <si>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</si>
  <si>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</si>
  <si>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</si>
  <si>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</si>
  <si>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</si>
  <si>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</si>
  <si>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</si>
  <si>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</si>
  <si>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</si>
  <si>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</si>
  <si>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</si>
  <si>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</si>
  <si>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</si>
  <si>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</si>
  <si>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</si>
  <si>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</si>
  <si>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</si>
  <si>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</si>
  <si>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</si>
  <si>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</si>
  <si>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</si>
  <si>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</si>
  <si>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</si>
  <si>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</si>
  <si>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</si>
  <si>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</si>
  <si>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</si>
  <si>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</si>
  <si>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</si>
  <si>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</si>
  <si>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</si>
  <si>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</si>
  <si>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</si>
  <si>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</si>
  <si>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</si>
  <si>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</si>
  <si>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</si>
  <si>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</si>
  <si>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</si>
  <si>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</si>
  <si>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</si>
  <si>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</si>
  <si>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</si>
  <si>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</si>
  <si>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</si>
  <si>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</si>
  <si>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</si>
  <si>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</si>
  <si>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</si>
  <si>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</si>
  <si>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</si>
  <si>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</si>
  <si>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</si>
  <si>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</si>
  <si>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</si>
  <si>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</si>
  <si>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</si>
  <si>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</si>
  <si>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</si>
  <si>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</si>
  <si>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</si>
  <si>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</si>
  <si>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</si>
  <si>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</si>
  <si>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</si>
  <si>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</si>
  <si>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</si>
  <si>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</si>
  <si>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</si>
  <si>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</si>
  <si>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</si>
  <si>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</si>
  <si>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</si>
  <si>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</si>
  <si>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</si>
  <si>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</si>
  <si>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</si>
  <si>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</si>
  <si>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</si>
  <si>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</si>
  <si>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</si>
  <si>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</si>
  <si>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</si>
  <si>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</si>
  <si>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</si>
  <si>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</si>
  <si>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</si>
  <si>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</si>
  <si>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</si>
  <si>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</si>
  <si>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</si>
  <si>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</si>
  <si>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</si>
  <si>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</si>
  <si>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</si>
  <si>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</si>
  <si>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</si>
  <si>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</si>
  <si>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</si>
  <si>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</si>
  <si>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</si>
  <si>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</si>
  <si>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</si>
  <si>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</si>
  <si>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</si>
  <si>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</si>
  <si>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</si>
  <si>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</si>
  <si>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</si>
  <si>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</si>
  <si>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</si>
  <si>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</si>
  <si>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</si>
  <si>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</si>
  <si>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</si>
  <si>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</si>
  <si>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</si>
  <si>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</si>
  <si>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</si>
  <si>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</si>
  <si>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</si>
  <si>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</si>
  <si>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</si>
  <si>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</si>
  <si>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</si>
  <si>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</si>
  <si>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</si>
  <si>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</si>
  <si>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</si>
  <si>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</si>
  <si>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</si>
  <si>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</si>
  <si>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</si>
  <si>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</si>
  <si>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</si>
  <si>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</si>
  <si>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</si>
  <si>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</si>
  <si>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</si>
  <si>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</si>
  <si>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</si>
  <si>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</si>
  <si>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</si>
  <si>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</si>
  <si>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</si>
  <si>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</si>
  <si>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</si>
  <si>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</si>
  <si>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</si>
  <si>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</si>
  <si>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</si>
  <si>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</si>
  <si>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</si>
  <si>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</si>
  <si>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</si>
  <si>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</si>
  <si>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</si>
  <si>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</si>
  <si>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</si>
  <si>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</si>
  <si>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</si>
  <si>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</si>
  <si>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</si>
  <si>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</si>
  <si>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</si>
  <si>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</si>
  <si>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</si>
  <si>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</si>
  <si>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</si>
  <si>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</si>
  <si>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</si>
  <si>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</si>
  <si>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</si>
  <si>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</si>
  <si>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</si>
  <si>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</si>
  <si>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</si>
  <si>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</si>
  <si>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</si>
  <si>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</si>
  <si>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</si>
  <si>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</si>
  <si>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</si>
  <si>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</si>
  <si>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</si>
  <si>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</si>
  <si>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</si>
  <si>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</si>
  <si>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</si>
  <si>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</si>
  <si>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</si>
  <si>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</si>
  <si>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</si>
  <si>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</si>
  <si>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</si>
  <si>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</si>
  <si>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</si>
  <si>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</si>
  <si>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</si>
  <si>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</si>
  <si>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</si>
  <si>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</si>
  <si>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</si>
  <si>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</si>
  <si>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</si>
  <si>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</si>
  <si>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</si>
  <si>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</si>
  <si>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</si>
  <si>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</si>
  <si>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</si>
  <si>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</si>
  <si>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</si>
  <si>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</si>
  <si>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</si>
  <si>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</si>
  <si>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</si>
  <si>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</si>
  <si>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</si>
  <si>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</si>
  <si>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</si>
  <si>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</si>
  <si>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</si>
  <si>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</si>
  <si>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</si>
  <si>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</si>
  <si>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</si>
  <si>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</si>
  <si>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</si>
  <si>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</si>
  <si>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</si>
  <si>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</si>
  <si>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</si>
  <si>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</si>
  <si>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</si>
  <si>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</si>
  <si>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</si>
  <si>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</si>
  <si>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</si>
  <si>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</si>
  <si>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</si>
  <si>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</si>
  <si>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</si>
  <si>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</si>
  <si>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</si>
  <si>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</si>
  <si>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</si>
  <si>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</si>
  <si>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</si>
  <si>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</si>
  <si>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</si>
  <si>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</si>
  <si>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</si>
  <si>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</si>
  <si>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</si>
  <si>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</si>
  <si>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</si>
  <si>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</si>
  <si>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</si>
  <si>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</si>
  <si>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</si>
  <si>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</si>
  <si>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</si>
  <si>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</si>
  <si>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</si>
  <si>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</si>
  <si>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</si>
  <si>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</si>
  <si>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</si>
  <si>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</si>
  <si>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</si>
  <si>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</si>
  <si>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</si>
  <si>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</si>
  <si>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</si>
  <si>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</si>
  <si>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</si>
  <si>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</si>
  <si>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</si>
  <si>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</si>
  <si>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</si>
  <si>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</si>
  <si>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</si>
  <si>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</si>
  <si>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</si>
  <si>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</si>
  <si>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</si>
  <si>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</si>
  <si>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</si>
  <si>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</si>
  <si>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</si>
  <si>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</si>
  <si>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</si>
  <si>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</si>
  <si>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</si>
  <si>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</si>
  <si>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</si>
  <si>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</si>
  <si>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</si>
  <si>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</si>
  <si>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</si>
  <si>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</si>
  <si>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</si>
  <si>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</si>
  <si>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</si>
  <si>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</si>
  <si>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</si>
  <si>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</si>
  <si>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</si>
  <si>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</si>
  <si>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</si>
  <si>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</si>
  <si>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</si>
  <si>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</si>
  <si>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</si>
  <si>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</si>
  <si>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</si>
  <si>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</si>
  <si>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</si>
  <si>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</si>
  <si>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</si>
  <si>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</si>
  <si>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</si>
  <si>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</si>
  <si>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</si>
  <si>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</si>
  <si>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</si>
  <si>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</si>
  <si>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</si>
  <si>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</si>
  <si>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</si>
  <si>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</si>
  <si>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</si>
  <si>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</si>
  <si>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</si>
  <si>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</si>
  <si>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</si>
  <si>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</si>
  <si>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</si>
  <si>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</si>
  <si>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</si>
  <si>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</si>
  <si>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</si>
  <si>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</si>
  <si>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</si>
  <si>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</si>
  <si>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</si>
  <si>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</si>
  <si>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</si>
  <si>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</si>
  <si>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</si>
  <si>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</si>
  <si>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</si>
  <si>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</si>
  <si>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</si>
  <si>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</si>
  <si>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</si>
  <si>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</si>
  <si>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</si>
  <si>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</si>
  <si>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</si>
  <si>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</si>
  <si>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</si>
  <si>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</si>
  <si>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</si>
  <si>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</si>
  <si>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</si>
  <si>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</si>
  <si>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</si>
  <si>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</si>
  <si>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</si>
  <si>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</si>
  <si>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</si>
  <si>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</si>
  <si>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</si>
  <si>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</si>
  <si>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</si>
  <si>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</si>
  <si>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</si>
  <si>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</si>
  <si>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</si>
  <si>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</si>
  <si>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</si>
  <si>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</si>
  <si>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</si>
  <si>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</si>
  <si>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</si>
  <si>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</si>
  <si>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</si>
  <si>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</si>
  <si>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</si>
  <si>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</si>
  <si>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</si>
  <si>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</si>
  <si>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</si>
  <si>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</si>
  <si>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</si>
  <si>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</si>
  <si>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</si>
  <si>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</si>
  <si>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</si>
  <si>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</si>
  <si>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</si>
  <si>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</si>
  <si>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</si>
  <si>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</si>
  <si>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</si>
  <si>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</si>
  <si>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</si>
  <si>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</si>
  <si>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</si>
  <si>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</si>
  <si>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</si>
  <si>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</si>
  <si>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</si>
  <si>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</si>
  <si>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</si>
  <si>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</si>
  <si>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</si>
  <si>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</si>
  <si>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</si>
  <si>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</si>
  <si>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</si>
  <si>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</si>
  <si>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</si>
  <si>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</si>
  <si>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</si>
  <si>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</si>
  <si>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</si>
  <si>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</si>
  <si>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</si>
  <si>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</si>
  <si>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</si>
  <si>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</si>
  <si>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</si>
  <si>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</si>
  <si>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</si>
  <si>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</si>
  <si>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</si>
  <si>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</si>
  <si>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</si>
  <si>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</si>
  <si>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</si>
  <si>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</si>
  <si>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</si>
  <si>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</si>
  <si>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</si>
  <si>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</si>
  <si>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</si>
  <si>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</si>
  <si>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</si>
  <si>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</si>
  <si>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</si>
  <si>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</si>
  <si>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</si>
  <si>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</si>
  <si>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</si>
  <si>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</si>
  <si>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</si>
  <si>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</si>
  <si>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</si>
  <si>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</si>
  <si>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</si>
  <si>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</si>
  <si>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</si>
  <si>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</si>
  <si>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</si>
  <si>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</si>
  <si>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</si>
  <si>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</si>
  <si>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</si>
  <si>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</si>
  <si>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</si>
  <si>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</si>
  <si>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</si>
  <si>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</si>
  <si>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</si>
  <si>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</si>
  <si>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</si>
  <si>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</si>
  <si>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</si>
  <si>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</si>
  <si>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</si>
  <si>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</si>
  <si>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</si>
  <si>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</si>
  <si>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</si>
  <si>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</si>
  <si>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</si>
  <si>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</si>
  <si>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</si>
  <si>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</si>
  <si>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</si>
  <si>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</si>
  <si>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</si>
  <si>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</si>
  <si>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</si>
  <si>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</si>
  <si>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</si>
  <si>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</si>
  <si>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</si>
  <si>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</si>
  <si>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</si>
  <si>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</si>
  <si>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</si>
  <si>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</si>
  <si>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</si>
  <si>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</si>
  <si>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</si>
  <si>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</si>
  <si>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</si>
  <si>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</si>
  <si>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</si>
  <si>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</si>
  <si>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</si>
  <si>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</si>
  <si>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</si>
  <si>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</si>
  <si>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</si>
  <si>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</si>
  <si>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</si>
  <si>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</si>
  <si>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</si>
  <si>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</si>
  <si>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</si>
  <si>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</si>
  <si>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</si>
  <si>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</si>
  <si>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</si>
  <si>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</si>
  <si>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</si>
  <si>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</si>
  <si>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</si>
  <si>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</si>
  <si>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</si>
  <si>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</si>
  <si>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</si>
  <si>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</si>
  <si>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</si>
  <si>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</si>
  <si>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</si>
  <si>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</si>
  <si>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</si>
  <si>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</si>
  <si>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</si>
  <si>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</si>
  <si>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</si>
  <si>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</si>
  <si>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</si>
  <si>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</si>
  <si>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</si>
  <si>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</si>
  <si>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</si>
  <si>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</si>
  <si>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</si>
  <si>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</si>
  <si>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</si>
  <si>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</si>
  <si>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</si>
  <si>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</si>
  <si>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</si>
  <si>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</si>
  <si>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</si>
  <si>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</si>
  <si>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</si>
  <si>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</si>
  <si>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</si>
  <si>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</si>
  <si>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</si>
  <si>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</si>
  <si>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</si>
  <si>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</si>
  <si>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</si>
  <si>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</si>
  <si>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</si>
  <si>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</si>
  <si>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</si>
  <si>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</si>
  <si>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</si>
  <si>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</si>
  <si>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</si>
  <si>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</si>
  <si>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</si>
  <si>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</si>
  <si>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</si>
  <si>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</si>
  <si>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</si>
  <si>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</si>
  <si>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</si>
  <si>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</si>
  <si>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</si>
  <si>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</si>
  <si>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</si>
  <si>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</si>
  <si>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</si>
  <si>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</si>
  <si>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</si>
  <si>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</si>
  <si>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</si>
  <si>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</si>
  <si>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</si>
  <si>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</si>
  <si>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</si>
  <si>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</si>
  <si>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</si>
  <si>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</si>
  <si>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</si>
  <si>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</si>
  <si>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</si>
  <si>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</si>
  <si>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</si>
  <si>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</si>
  <si>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</si>
  <si>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</si>
  <si>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</si>
  <si>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</si>
  <si>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</si>
  <si>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</si>
  <si>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</si>
  <si>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</si>
  <si>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</si>
  <si>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</si>
  <si>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</si>
  <si>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</si>
  <si>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</si>
  <si>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</si>
  <si>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</si>
  <si>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</si>
  <si>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</si>
  <si>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</si>
  <si>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</si>
  <si>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</si>
  <si>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</si>
  <si>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</si>
  <si>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</si>
  <si>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</si>
  <si>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</si>
  <si>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</si>
  <si>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</si>
  <si>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</si>
  <si>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</si>
  <si>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</si>
  <si>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</si>
  <si>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</si>
  <si>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</si>
  <si>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</si>
  <si>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</si>
  <si>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</si>
  <si>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</si>
  <si>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</si>
  <si>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</si>
  <si>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</si>
  <si>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</si>
  <si>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</si>
  <si>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</si>
  <si>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</si>
  <si>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</si>
  <si>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</si>
  <si>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</si>
  <si>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</si>
  <si>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</si>
  <si>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</si>
  <si>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</si>
  <si>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</si>
  <si>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</si>
  <si>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</si>
  <si>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</si>
  <si>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</si>
  <si>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</si>
  <si>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</si>
  <si>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</si>
  <si>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</si>
  <si>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</si>
  <si>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</si>
  <si>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</si>
  <si>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</si>
  <si>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</si>
  <si>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</si>
  <si>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</si>
  <si>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</si>
  <si>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</si>
  <si>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</si>
  <si>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</si>
  <si>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</si>
  <si>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</si>
  <si>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</si>
  <si>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</si>
  <si>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</si>
  <si>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</si>
  <si>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</si>
  <si>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</si>
  <si>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</si>
  <si>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</si>
  <si>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</si>
  <si>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</si>
  <si>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</si>
  <si>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</si>
  <si>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</si>
  <si>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</si>
  <si>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</si>
  <si>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</si>
  <si>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</si>
  <si>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</si>
  <si>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</si>
  <si>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</si>
  <si>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</si>
  <si>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</si>
  <si>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</si>
  <si>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</si>
  <si>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</si>
  <si>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</si>
  <si>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</si>
  <si>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</si>
  <si>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</si>
  <si>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</si>
  <si>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</si>
  <si>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</si>
  <si>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</si>
  <si>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</si>
  <si>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</si>
  <si>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</si>
  <si>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</si>
  <si>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</si>
  <si>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</si>
  <si>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</si>
  <si>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</si>
  <si>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</si>
  <si>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</si>
  <si>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</si>
  <si>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</si>
  <si>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</si>
  <si>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</si>
  <si>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</si>
  <si>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</si>
  <si>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</si>
  <si>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</si>
  <si>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</si>
  <si>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</si>
  <si>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</si>
  <si>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</si>
  <si>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</si>
  <si>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</si>
  <si>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</si>
  <si>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</si>
  <si>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</si>
  <si>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</si>
  <si>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</si>
  <si>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</si>
  <si>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</si>
  <si>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</si>
  <si>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</si>
  <si>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</si>
  <si>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</si>
  <si>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</si>
  <si>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</si>
  <si>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</si>
  <si>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</si>
  <si>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</si>
  <si>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</si>
  <si>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</si>
  <si>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</si>
  <si>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</si>
  <si>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</si>
  <si>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</si>
  <si>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</si>
  <si>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</si>
  <si>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</si>
  <si>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</si>
  <si>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</si>
  <si>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</si>
  <si>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</si>
  <si>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</si>
  <si>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</si>
  <si>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</si>
  <si>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</si>
  <si>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</si>
  <si>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</si>
  <si>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</si>
  <si>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</si>
  <si>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</si>
  <si>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</si>
  <si>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</si>
  <si>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</si>
  <si>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</si>
  <si>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</si>
  <si>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</si>
  <si>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</si>
  <si>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</si>
  <si>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</si>
  <si>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</si>
  <si>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</si>
  <si>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</si>
  <si>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</si>
  <si>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</si>
  <si>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</si>
  <si>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</si>
  <si>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</si>
  <si>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</si>
  <si>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</si>
  <si>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</si>
  <si>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</si>
  <si>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</si>
  <si>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</si>
  <si>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</si>
  <si>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</si>
  <si>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</si>
  <si>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</si>
  <si>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</si>
  <si>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</si>
  <si>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</si>
  <si>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</si>
  <si>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</si>
  <si>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</si>
  <si>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</si>
  <si>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</si>
  <si>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</si>
  <si>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</si>
  <si>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</si>
  <si>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</si>
  <si>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</si>
  <si>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</si>
  <si>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</si>
  <si>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</si>
  <si>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</si>
  <si>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</si>
  <si>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</si>
  <si>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</si>
  <si>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</si>
  <si>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</si>
  <si>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</si>
  <si>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</si>
  <si>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</si>
  <si>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</si>
  <si>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</si>
  <si>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</si>
  <si>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</si>
  <si>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</si>
  <si>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</si>
  <si>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</si>
  <si>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</si>
  <si>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</si>
  <si>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</si>
  <si>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</si>
  <si>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</si>
  <si>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</si>
  <si>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</si>
  <si>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</si>
  <si>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</si>
  <si>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</si>
  <si>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</si>
  <si>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</si>
  <si>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</si>
  <si>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</si>
  <si>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</si>
  <si>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</si>
  <si>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</si>
  <si>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</si>
  <si>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</si>
  <si>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</si>
  <si>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</si>
  <si>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</si>
  <si>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</si>
  <si>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</si>
  <si>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</si>
  <si>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</si>
  <si>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</si>
  <si>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</si>
  <si>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</si>
  <si>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</si>
  <si>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</si>
  <si>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</si>
  <si>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</si>
  <si>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</si>
  <si>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</si>
  <si>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</si>
  <si>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</si>
  <si>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</si>
  <si>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</si>
  <si>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</si>
  <si>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</si>
  <si>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</si>
  <si>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</si>
  <si>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</si>
  <si>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</si>
  <si>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</si>
  <si>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</si>
  <si>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</si>
  <si>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</si>
  <si>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</si>
  <si>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</si>
  <si>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</si>
  <si>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</si>
  <si>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</si>
  <si>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</si>
  <si>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</si>
  <si>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</si>
  <si>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</si>
  <si>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</si>
  <si>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</si>
  <si>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</si>
  <si>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</si>
  <si>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</si>
  <si>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</si>
  <si>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</si>
  <si>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</si>
  <si>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</si>
  <si>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</si>
  <si>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</si>
  <si>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</si>
  <si>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</si>
  <si>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</si>
  <si>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</si>
  <si>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</si>
  <si>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</si>
  <si>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</si>
  <si>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</si>
  <si>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</si>
  <si>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</si>
  <si>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</si>
  <si>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</si>
  <si>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</si>
  <si>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</si>
  <si>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</si>
  <si>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</si>
  <si>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</si>
  <si>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</si>
  <si>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</si>
  <si>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</si>
  <si>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</si>
  <si>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</si>
  <si>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</si>
  <si>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</si>
  <si>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</si>
  <si>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</si>
  <si>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</si>
  <si>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</si>
  <si>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</si>
  <si>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</si>
  <si>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</si>
  <si>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</si>
  <si>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</si>
  <si>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</si>
  <si>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</si>
  <si>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</si>
  <si>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</si>
  <si>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</si>
  <si>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</si>
  <si>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</si>
  <si>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</si>
  <si>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</si>
  <si>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</si>
  <si>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</si>
  <si>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</si>
  <si>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</si>
  <si>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</si>
  <si>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</si>
  <si>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</si>
  <si>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</si>
  <si>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</si>
  <si>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</si>
  <si>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</si>
  <si>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</si>
  <si>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</si>
  <si>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</si>
  <si>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</si>
  <si>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</si>
  <si>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</si>
  <si>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</si>
  <si>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</si>
  <si>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</si>
  <si>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</si>
  <si>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</si>
  <si>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</si>
  <si>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</si>
  <si>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</si>
  <si>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</si>
  <si>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</si>
  <si>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</si>
  <si>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</si>
  <si>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</si>
  <si>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</si>
  <si>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</si>
  <si>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</si>
  <si>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</si>
  <si>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</si>
  <si>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</si>
  <si>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</si>
  <si>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</si>
  <si>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</si>
  <si>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</si>
  <si>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</si>
  <si>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</si>
  <si>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</si>
  <si>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</si>
  <si>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</si>
  <si>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</si>
  <si>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</si>
  <si>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</si>
  <si>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</si>
  <si>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</si>
  <si>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</si>
  <si>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</si>
  <si>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</si>
  <si>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</si>
  <si>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</si>
  <si>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</si>
  <si>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</si>
  <si>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</si>
  <si>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</si>
  <si>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</si>
  <si>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</si>
  <si>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</si>
  <si>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</si>
  <si>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</si>
  <si>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</si>
  <si>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</si>
  <si>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</si>
  <si>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</si>
  <si>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</si>
  <si>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</si>
  <si>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</si>
  <si>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</si>
  <si>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</si>
  <si>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</si>
  <si>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</si>
  <si>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</si>
  <si>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</si>
  <si>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</si>
  <si>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</si>
  <si>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</si>
  <si>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</si>
  <si>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</si>
  <si>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</si>
  <si>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</si>
  <si>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</si>
  <si>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</si>
  <si>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</si>
  <si>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</si>
  <si>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</si>
  <si>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</si>
  <si>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</si>
  <si>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</si>
  <si>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</si>
  <si>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</si>
  <si>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</si>
  <si>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</si>
  <si>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</si>
  <si>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</si>
  <si>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</si>
  <si>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</si>
  <si>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</si>
  <si>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</si>
  <si>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</si>
  <si>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</si>
  <si>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</si>
  <si>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</si>
  <si>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</si>
  <si>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</si>
  <si>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</si>
  <si>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</si>
  <si>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</si>
  <si>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</si>
  <si>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</si>
  <si>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</si>
  <si>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</si>
  <si>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</si>
  <si>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</si>
  <si>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</si>
  <si>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</si>
  <si>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</si>
  <si>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</si>
  <si>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</si>
  <si>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</si>
  <si>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</si>
  <si>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</si>
  <si>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</si>
  <si>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</si>
  <si>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</si>
  <si>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</si>
  <si>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</si>
  <si>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</si>
  <si>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</si>
  <si>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</si>
  <si>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</si>
  <si>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</si>
  <si>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</si>
  <si>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</si>
  <si>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</si>
  <si>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</si>
  <si>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</si>
  <si>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</si>
  <si>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</si>
  <si>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</si>
  <si>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</si>
  <si>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</si>
  <si>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</si>
  <si>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</si>
  <si>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</si>
  <si>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</si>
  <si>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</si>
  <si>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</si>
  <si>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</si>
  <si>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</si>
  <si>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</si>
  <si>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</si>
  <si>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</si>
  <si>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</si>
  <si>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</si>
  <si>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</si>
  <si>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</si>
  <si>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</si>
  <si>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</si>
  <si>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</si>
  <si>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</si>
  <si>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</si>
  <si>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</si>
  <si>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</si>
  <si>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</si>
  <si>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</si>
  <si>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</si>
  <si>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</si>
  <si>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</si>
  <si>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</si>
  <si>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</si>
  <si>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</si>
  <si>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</si>
  <si>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</si>
  <si>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</si>
  <si>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</si>
  <si>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</si>
  <si>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</si>
  <si>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</si>
  <si>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</si>
  <si>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</si>
  <si>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</si>
  <si>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</si>
  <si>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</si>
  <si>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</si>
  <si>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</si>
  <si>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</si>
  <si>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</si>
  <si>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</si>
  <si>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</si>
  <si>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</si>
  <si>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</si>
  <si>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</si>
  <si>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</si>
  <si>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</si>
  <si>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</si>
  <si>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</si>
  <si>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</si>
  <si>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</si>
  <si>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</si>
  <si>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</si>
  <si>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</si>
  <si>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</si>
  <si>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</si>
  <si>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</si>
  <si>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</si>
  <si>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</si>
  <si>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</si>
  <si>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</si>
  <si>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</si>
  <si>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</si>
  <si>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</si>
  <si>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</si>
  <si>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</si>
  <si>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</si>
  <si>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</si>
  <si>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</si>
  <si>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</si>
  <si>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</si>
  <si>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</si>
  <si>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</si>
  <si>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</si>
  <si>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</si>
  <si>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</si>
  <si>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</si>
  <si>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</si>
  <si>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</si>
  <si>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</si>
  <si>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</si>
  <si>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</si>
  <si>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</si>
  <si>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</si>
  <si>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</si>
  <si>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</si>
  <si>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</si>
  <si>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</si>
  <si>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</si>
  <si>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</si>
  <si>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</si>
  <si>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</si>
  <si>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</si>
  <si>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</si>
  <si>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</si>
  <si>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</si>
  <si>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</si>
  <si>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</si>
  <si>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</si>
  <si>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</si>
  <si>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</si>
  <si>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</si>
  <si>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</si>
  <si>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</si>
  <si>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</si>
  <si>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</si>
  <si>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</si>
  <si>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</si>
  <si>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</si>
  <si>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</si>
  <si>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</si>
  <si>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</si>
  <si>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</si>
  <si>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</si>
  <si>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</si>
  <si>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</si>
  <si>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</si>
  <si>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</si>
  <si>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</si>
  <si>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</si>
  <si>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</si>
  <si>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</si>
  <si>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</si>
  <si>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</si>
  <si>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</si>
  <si>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</si>
  <si>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</si>
  <si>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</si>
  <si>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</si>
  <si>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</si>
  <si>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</si>
  <si>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</si>
  <si>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</si>
  <si>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</si>
  <si>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</si>
  <si>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</si>
  <si>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</si>
  <si>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</si>
  <si>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</si>
  <si>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</si>
  <si>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</si>
  <si>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</si>
  <si>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</si>
  <si>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</si>
  <si>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</si>
  <si>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</si>
  <si>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</si>
  <si>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</si>
  <si>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</si>
  <si>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</si>
  <si>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</si>
  <si>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</si>
  <si>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</si>
  <si>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</si>
  <si>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</si>
  <si>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</si>
  <si>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</si>
  <si>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</si>
  <si>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</si>
  <si>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</si>
  <si>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</si>
  <si>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</si>
  <si>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</si>
  <si>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</si>
  <si>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</si>
  <si>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</si>
  <si>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</si>
  <si>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</si>
  <si>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</si>
  <si>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</si>
  <si>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</si>
  <si>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</si>
  <si>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</si>
  <si>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</si>
  <si>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</si>
  <si>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</si>
  <si>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</si>
  <si>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</si>
  <si>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</si>
  <si>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</si>
  <si>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</si>
  <si>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</si>
  <si>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</si>
  <si>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</si>
  <si>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</si>
  <si>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</si>
  <si>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</si>
  <si>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</si>
  <si>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</si>
  <si>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</si>
  <si>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</si>
  <si>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</si>
  <si>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</si>
  <si>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</si>
  <si>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</si>
  <si>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</si>
  <si>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</si>
  <si>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</si>
  <si>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</si>
  <si>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</si>
  <si>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</si>
  <si>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</si>
  <si>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</si>
  <si>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</si>
  <si>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</si>
  <si>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</si>
  <si>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</si>
  <si>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</si>
  <si>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</si>
  <si>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</si>
  <si>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</si>
  <si>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</si>
  <si>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</si>
  <si>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</si>
  <si>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</si>
  <si>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</si>
  <si>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</si>
  <si>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</si>
  <si>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</si>
  <si>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</si>
  <si>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</si>
  <si>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</si>
  <si>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</si>
  <si>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</si>
  <si>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</si>
  <si>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</si>
  <si>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</si>
  <si>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</si>
  <si>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</si>
  <si>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</si>
  <si>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</si>
  <si>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</si>
  <si>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</si>
  <si>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</si>
  <si>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</si>
  <si>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</si>
  <si>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</si>
  <si>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</si>
  <si>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</si>
  <si>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</si>
  <si>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</si>
  <si>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</si>
  <si>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</si>
  <si>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</si>
  <si>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</si>
  <si>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</si>
  <si>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</si>
  <si>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</si>
  <si>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</si>
  <si>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</si>
  <si>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</si>
  <si>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</si>
  <si>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</si>
  <si>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</si>
  <si>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</si>
  <si>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</si>
  <si>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</si>
  <si>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</si>
  <si>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</si>
  <si>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</si>
  <si>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</si>
  <si>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</si>
  <si>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</si>
  <si>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</si>
  <si>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</si>
  <si>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</si>
  <si>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</si>
  <si>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</si>
  <si>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</si>
  <si>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</si>
  <si>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</si>
  <si>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</si>
  <si>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</si>
  <si>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</si>
  <si>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</si>
  <si>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</si>
  <si>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</si>
  <si>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</si>
  <si>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</si>
  <si>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</si>
  <si>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</si>
  <si>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</si>
  <si>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</si>
  <si>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</si>
  <si>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</si>
  <si>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</si>
  <si>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</si>
  <si>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</si>
  <si>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</si>
  <si>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</si>
  <si>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</si>
  <si>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</si>
  <si>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</si>
  <si>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</si>
  <si>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</si>
  <si>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</si>
  <si>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</si>
  <si>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</si>
  <si>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</si>
  <si>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</si>
  <si>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</si>
  <si>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</si>
  <si>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</si>
  <si>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</si>
  <si>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</si>
  <si>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</si>
  <si>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</si>
  <si>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</si>
  <si>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</si>
  <si>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</si>
  <si>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</si>
  <si>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</si>
  <si>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</si>
  <si>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</si>
  <si>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</si>
  <si>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</si>
  <si>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</si>
  <si>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</si>
  <si>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</si>
  <si>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</si>
  <si>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</si>
  <si>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</si>
  <si>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</si>
  <si>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</si>
  <si>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</si>
  <si>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</si>
  <si>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</si>
  <si>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</si>
  <si>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</si>
  <si>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</si>
  <si>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</si>
  <si>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</si>
  <si>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</si>
  <si>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</si>
  <si>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</si>
  <si>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</si>
  <si>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</si>
  <si>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</si>
  <si>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</si>
  <si>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</si>
  <si>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</si>
  <si>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</si>
  <si>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</si>
  <si>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</si>
  <si>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</si>
  <si>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</si>
  <si>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</si>
  <si>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</si>
  <si>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</si>
  <si>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</si>
  <si>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</si>
  <si>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</si>
  <si>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</si>
  <si>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</si>
  <si>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</si>
  <si>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</si>
  <si>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</si>
  <si>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</si>
  <si>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</si>
  <si>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</si>
  <si>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</si>
  <si>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</si>
  <si>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</si>
  <si>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</si>
  <si>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</si>
  <si>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</si>
  <si>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</si>
  <si>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</si>
  <si>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</si>
  <si>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</si>
  <si>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</si>
  <si>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</si>
  <si>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</si>
  <si>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</si>
  <si>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</si>
  <si>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</si>
  <si>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</si>
  <si>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</si>
  <si>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</si>
  <si>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</si>
  <si>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</si>
  <si>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</si>
  <si>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</si>
  <si>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</si>
  <si>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</si>
  <si>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</si>
  <si>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</si>
  <si>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</si>
  <si>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</si>
  <si>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</si>
  <si>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</si>
  <si>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</si>
  <si>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</si>
  <si>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</si>
  <si>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</si>
  <si>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</si>
  <si>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</si>
  <si>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</si>
  <si>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</si>
  <si>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</si>
  <si>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</si>
  <si>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</si>
  <si>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</si>
  <si>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</si>
  <si>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</si>
  <si>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</si>
  <si>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</si>
  <si>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</si>
  <si>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</si>
  <si>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</si>
  <si>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</si>
  <si>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</si>
  <si>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</si>
  <si>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</si>
  <si>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</si>
  <si>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</si>
  <si>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</si>
  <si>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</si>
  <si>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</si>
  <si>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</si>
  <si>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</si>
  <si>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</si>
  <si>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</si>
  <si>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</si>
  <si>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</si>
  <si>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</si>
  <si>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</si>
  <si>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</si>
  <si>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</si>
  <si>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</si>
  <si>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</si>
  <si>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</si>
  <si>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</si>
  <si>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</si>
  <si>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</si>
  <si>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</si>
  <si>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</si>
  <si>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</si>
  <si>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</si>
  <si>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</si>
  <si>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</si>
  <si>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</si>
  <si>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</si>
  <si>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</si>
  <si>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</si>
  <si>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</si>
  <si>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</si>
  <si>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</si>
  <si>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</si>
  <si>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</si>
  <si>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</si>
  <si>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</si>
  <si>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</si>
  <si>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</si>
  <si>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</si>
  <si>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</si>
  <si>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</si>
  <si>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</si>
  <si>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</si>
  <si>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</si>
  <si>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</si>
  <si>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</si>
  <si>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</si>
  <si>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</si>
  <si>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</si>
  <si>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</si>
  <si>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</si>
  <si>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</si>
  <si>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</si>
  <si>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</si>
  <si>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</si>
  <si>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</si>
  <si>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</si>
  <si>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</si>
  <si>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</si>
  <si>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</si>
  <si>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</si>
  <si>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</si>
  <si>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</si>
  <si>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</si>
  <si>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</si>
  <si>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</si>
  <si>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</si>
  <si>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</si>
  <si>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</si>
  <si>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</si>
  <si>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</si>
  <si>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</si>
  <si>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</si>
  <si>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</si>
  <si>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</si>
  <si>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</si>
  <si>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</si>
  <si>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</si>
  <si>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</si>
  <si>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</si>
  <si>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</si>
  <si>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</si>
  <si>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</si>
  <si>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</si>
  <si>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</si>
  <si>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</si>
  <si>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</si>
  <si>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</si>
  <si>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</si>
  <si>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</si>
  <si>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</si>
  <si>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</si>
  <si>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</si>
  <si>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</si>
  <si>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</si>
  <si>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</si>
  <si>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</si>
  <si>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</si>
  <si>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</si>
  <si>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</si>
  <si>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</si>
  <si>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</si>
  <si>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</si>
  <si>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</si>
  <si>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</si>
  <si>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</si>
  <si>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</si>
  <si>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</si>
  <si>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</si>
  <si>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</si>
  <si>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</si>
  <si>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</si>
  <si>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</si>
  <si>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</si>
  <si>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</si>
  <si>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</si>
  <si>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</si>
  <si>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</si>
  <si>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</si>
  <si>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</si>
  <si>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</si>
  <si>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</si>
  <si>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</si>
  <si>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</si>
  <si>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</si>
  <si>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</si>
  <si>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</si>
  <si>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</si>
  <si>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</si>
  <si>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</si>
  <si>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</si>
  <si>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</si>
  <si>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</si>
  <si>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</si>
  <si>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</si>
  <si>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</si>
  <si>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</si>
  <si>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</si>
  <si>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</si>
  <si>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</si>
  <si>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</si>
  <si>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</si>
  <si>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</si>
  <si>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</si>
  <si>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</si>
  <si>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</si>
  <si>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</si>
  <si>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</si>
  <si>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</si>
  <si>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</si>
  <si>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</si>
  <si>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</si>
  <si>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</si>
  <si>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</si>
  <si>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</si>
  <si>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</si>
  <si>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</si>
  <si>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</si>
  <si>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</si>
  <si>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</si>
  <si>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</si>
  <si>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</si>
  <si>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</si>
  <si>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</si>
  <si>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</si>
  <si>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</si>
  <si>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</si>
  <si>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</si>
  <si>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</si>
  <si>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</si>
  <si>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</si>
  <si>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</si>
  <si>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</si>
  <si>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</si>
  <si>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</si>
  <si>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</si>
  <si>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</si>
  <si>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</si>
  <si>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</si>
  <si>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</si>
  <si>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</si>
  <si>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</si>
  <si>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</si>
  <si>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</si>
  <si>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</si>
  <si>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</si>
  <si>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</si>
  <si>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</si>
  <si>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</si>
  <si>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</si>
  <si>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</si>
  <si>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</si>
  <si>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</si>
  <si>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</si>
  <si>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</si>
  <si>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</si>
  <si>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</si>
  <si>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</si>
  <si>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</si>
  <si>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</si>
  <si>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</si>
  <si>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</si>
  <si>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</si>
  <si>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</si>
  <si>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</si>
  <si>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</si>
  <si>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</si>
  <si>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</si>
  <si>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</si>
  <si>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</si>
  <si>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</si>
  <si>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</si>
  <si>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</si>
  <si>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</si>
  <si>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</si>
  <si>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</si>
  <si>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</si>
  <si>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</si>
  <si>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</si>
  <si>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</si>
  <si>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</si>
  <si>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</si>
  <si>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</si>
  <si>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</si>
  <si>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</si>
  <si>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</si>
  <si>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</si>
  <si>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</si>
  <si>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</si>
  <si>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</si>
  <si>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</si>
  <si>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</si>
  <si>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</si>
  <si>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</si>
  <si>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</si>
  <si>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</si>
  <si>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</si>
  <si>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</si>
  <si>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</si>
  <si>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</si>
  <si>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</si>
  <si>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</si>
  <si>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</si>
  <si>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</si>
  <si>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</si>
  <si>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</si>
  <si>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</si>
  <si>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</si>
  <si>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</si>
  <si>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</si>
  <si>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</si>
  <si>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</si>
  <si>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</si>
  <si>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</si>
  <si>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</si>
  <si>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</si>
  <si>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</si>
  <si>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</si>
  <si>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</si>
  <si>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</si>
  <si>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</si>
  <si>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</si>
  <si>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</si>
  <si>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</si>
  <si>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</si>
  <si>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</si>
  <si>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</si>
  <si>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</si>
  <si>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</si>
  <si>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</si>
  <si>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</si>
  <si>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</si>
  <si>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</si>
  <si>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</si>
  <si>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</si>
  <si>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</si>
  <si>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</si>
  <si>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</si>
  <si>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</si>
  <si>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</si>
  <si>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</si>
  <si>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</si>
  <si>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</si>
  <si>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</si>
  <si>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</si>
  <si>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</si>
  <si>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</si>
  <si>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</si>
  <si>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</si>
  <si>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</si>
  <si>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</si>
  <si>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</si>
  <si>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</si>
  <si>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</si>
  <si>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</si>
  <si>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</si>
  <si>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</si>
  <si>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</si>
  <si>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</si>
  <si>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</si>
  <si>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</si>
  <si>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</si>
  <si>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</si>
  <si>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</si>
  <si>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</si>
  <si>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</si>
  <si>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</si>
  <si>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</si>
  <si>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</si>
  <si>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</si>
  <si>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</si>
  <si>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</si>
  <si>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</si>
  <si>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</si>
  <si>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</si>
  <si>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</si>
  <si>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</si>
  <si>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</si>
  <si>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</si>
  <si>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</si>
  <si>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</si>
  <si>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</si>
  <si>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</si>
  <si>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</si>
  <si>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</si>
  <si>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</si>
  <si>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</si>
  <si>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</si>
  <si>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</si>
  <si>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</si>
  <si>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</si>
  <si>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</si>
  <si>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</si>
  <si>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</si>
  <si>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</si>
  <si>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</si>
  <si>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</si>
  <si>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</si>
  <si>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</si>
  <si>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</si>
  <si>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</si>
  <si>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</si>
  <si>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</si>
  <si>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</si>
  <si>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</si>
  <si>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</si>
  <si>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</si>
  <si>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</si>
  <si>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</si>
  <si>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</si>
  <si>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</si>
  <si>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</si>
  <si>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</si>
  <si>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</si>
  <si>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</si>
  <si>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</si>
  <si>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</si>
  <si>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</si>
  <si>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</si>
  <si>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</si>
  <si>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</si>
  <si>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</si>
  <si>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</si>
  <si>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</si>
  <si>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</si>
  <si>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</si>
  <si>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</si>
  <si>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</si>
  <si>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</si>
  <si>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</si>
  <si>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</si>
  <si>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</si>
  <si>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</si>
  <si>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</si>
  <si>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</si>
  <si>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</si>
  <si>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</si>
  <si>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</si>
  <si>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</si>
  <si>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</si>
  <si>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</si>
  <si>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</si>
  <si>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</si>
  <si>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</si>
  <si>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</si>
  <si>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</si>
  <si>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</si>
  <si>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</si>
  <si>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</si>
  <si>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</si>
  <si>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</si>
  <si>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</si>
  <si>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</si>
  <si>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</si>
  <si>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</si>
  <si>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</si>
  <si>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</si>
  <si>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</si>
  <si>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</si>
  <si>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</si>
  <si>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</si>
  <si>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</si>
  <si>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</si>
  <si>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</si>
  <si>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</si>
  <si>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</si>
  <si>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</si>
  <si>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</si>
  <si>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</si>
  <si>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</si>
  <si>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</si>
  <si>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</si>
  <si>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</si>
  <si>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</si>
  <si>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</si>
  <si>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</si>
  <si>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</si>
  <si>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</si>
  <si>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</si>
  <si>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</si>
  <si>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</si>
  <si>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</si>
  <si>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</si>
  <si>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</si>
  <si>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</si>
  <si>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</si>
  <si>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</si>
  <si>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</si>
  <si>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</si>
  <si>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</si>
  <si>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</si>
  <si>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</si>
  <si>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</si>
  <si>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</si>
  <si>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</si>
  <si>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</si>
  <si>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</si>
  <si>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</si>
  <si>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</si>
  <si>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</si>
  <si>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</si>
  <si>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</si>
  <si>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</si>
  <si>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</si>
  <si>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</si>
  <si>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</si>
  <si>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</si>
  <si>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</si>
  <si>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</si>
  <si>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</si>
  <si>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</si>
  <si>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</si>
  <si>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</si>
  <si>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</si>
  <si>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</si>
  <si>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</si>
  <si>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</si>
  <si>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</si>
  <si>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</si>
  <si>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</si>
  <si>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</si>
  <si>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</si>
  <si>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</si>
  <si>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</si>
  <si>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</si>
  <si>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</si>
  <si>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</si>
  <si>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</si>
  <si>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</si>
  <si>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</si>
  <si>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</si>
  <si>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</si>
  <si>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</si>
  <si>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</si>
  <si>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</si>
  <si>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</si>
  <si>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</si>
  <si>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</si>
  <si>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</si>
  <si>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</si>
  <si>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</si>
  <si>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</si>
  <si>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</si>
  <si>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</si>
  <si>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</si>
  <si>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</si>
  <si>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</si>
  <si>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</si>
  <si>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</si>
  <si>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</si>
  <si>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</si>
  <si>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</si>
  <si>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</si>
  <si>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</si>
  <si>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</si>
  <si>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</si>
  <si>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</si>
  <si>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</si>
  <si>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</si>
  <si>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</si>
  <si>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</si>
  <si>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</si>
  <si>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</si>
  <si>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</si>
  <si>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</si>
  <si>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</si>
  <si>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</si>
  <si>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</si>
  <si>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</si>
  <si>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</si>
  <si>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</si>
  <si>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</si>
  <si>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</si>
  <si>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</si>
  <si>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</si>
  <si>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</si>
  <si>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</si>
  <si>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</si>
  <si>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</si>
  <si>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</si>
  <si>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</si>
  <si>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</si>
  <si>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</si>
  <si>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</si>
  <si>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</si>
  <si>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</si>
  <si>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</si>
  <si>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</si>
  <si>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</si>
  <si>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</si>
  <si>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</si>
  <si>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</si>
  <si>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</si>
  <si>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</si>
  <si>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</si>
  <si>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</si>
  <si>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</si>
  <si>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</si>
  <si>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</si>
  <si>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</si>
  <si>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</si>
  <si>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</si>
  <si>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</si>
  <si>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</si>
  <si>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</si>
  <si>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</si>
  <si>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</si>
  <si>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</si>
  <si>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</si>
  <si>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</si>
  <si>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</si>
  <si>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</si>
  <si>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</si>
  <si>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</si>
  <si>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</si>
  <si>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</si>
  <si>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</si>
  <si>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</si>
  <si>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</si>
  <si>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</si>
  <si>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</si>
  <si>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</si>
  <si>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</si>
  <si>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</si>
  <si>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</si>
  <si>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</si>
  <si>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</si>
  <si>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</si>
  <si>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</si>
  <si>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</si>
  <si>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</si>
  <si>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</si>
  <si>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</si>
  <si>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</si>
  <si>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</si>
  <si>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</si>
  <si>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</si>
  <si>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</si>
  <si>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</si>
  <si>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</si>
  <si>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</si>
  <si>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</si>
  <si>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</si>
  <si>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</si>
  <si>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</si>
  <si>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</si>
  <si>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</si>
  <si>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</si>
  <si>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</si>
  <si>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</si>
  <si>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</si>
  <si>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</si>
  <si>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</si>
  <si>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</si>
  <si>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</si>
  <si>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</si>
  <si>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</si>
  <si>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</si>
  <si>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</si>
  <si>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</si>
  <si>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</si>
  <si>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</si>
  <si>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</si>
  <si>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</si>
  <si>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</si>
  <si>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</si>
  <si>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</si>
  <si>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</si>
  <si>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</si>
  <si>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</si>
  <si>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</si>
  <si>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</si>
  <si>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</si>
  <si>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</si>
  <si>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</si>
  <si>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</si>
  <si>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</si>
  <si>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</si>
  <si>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</si>
  <si>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</si>
  <si>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</si>
  <si>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</si>
  <si>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</si>
  <si>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</si>
  <si>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</si>
  <si>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</si>
  <si>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</si>
  <si>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</si>
  <si>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</si>
  <si>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</si>
  <si>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</si>
  <si>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</si>
  <si>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</si>
  <si>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</si>
  <si>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</si>
  <si>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</si>
  <si>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</si>
  <si>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</si>
  <si>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</si>
  <si>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</si>
  <si>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</si>
  <si>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</si>
  <si>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</si>
  <si>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</si>
  <si>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</si>
  <si>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</si>
  <si>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</si>
  <si>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</si>
  <si>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</si>
  <si>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</si>
  <si>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</si>
  <si>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</si>
  <si>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</si>
  <si>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</si>
  <si>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</si>
  <si>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</si>
  <si>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</si>
  <si>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</si>
  <si>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</si>
  <si>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</si>
  <si>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</si>
  <si>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</si>
  <si>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</si>
  <si>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</si>
  <si>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</si>
  <si>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</si>
  <si>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</si>
  <si>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</si>
  <si>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</si>
  <si>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</si>
  <si>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</si>
  <si>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</si>
  <si>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</si>
  <si>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</si>
  <si>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</si>
  <si>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</si>
  <si>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</si>
  <si>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</si>
  <si>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</si>
  <si>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</si>
  <si>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</si>
  <si>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</si>
  <si>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</si>
  <si>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</si>
  <si>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</si>
  <si>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</si>
  <si>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</si>
  <si>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</si>
  <si>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</si>
  <si>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</si>
  <si>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</si>
  <si>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</si>
  <si>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</si>
  <si>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</si>
  <si>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</si>
  <si>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</si>
  <si>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</si>
  <si>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</si>
  <si>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</si>
  <si>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</si>
  <si>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</si>
  <si>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</si>
  <si>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</si>
  <si>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</si>
  <si>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</si>
  <si>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</si>
  <si>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</si>
  <si>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</si>
  <si>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</si>
  <si>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</si>
  <si>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</si>
  <si>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</si>
  <si>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</si>
  <si>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</si>
  <si>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</si>
  <si>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</si>
  <si>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</si>
  <si>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</si>
  <si>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</si>
  <si>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</si>
  <si>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</si>
  <si>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</si>
  <si>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</si>
  <si>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</si>
  <si>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</si>
  <si>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</si>
  <si>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</si>
  <si>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</si>
  <si>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</si>
  <si>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</si>
  <si>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</si>
  <si>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</si>
  <si>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</si>
  <si>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</si>
  <si>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</si>
  <si>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</si>
  <si>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</si>
  <si>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</si>
  <si>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</si>
  <si>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</si>
  <si>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</si>
  <si>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</si>
  <si>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</si>
  <si>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</si>
  <si>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</si>
  <si>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</si>
  <si>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</si>
  <si>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</si>
  <si>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</si>
  <si>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</si>
  <si>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</si>
  <si>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</si>
  <si>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</si>
  <si>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</si>
  <si>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</si>
  <si>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</si>
  <si>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</si>
  <si>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</si>
  <si>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</si>
  <si>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</si>
  <si>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</si>
  <si>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</si>
  <si>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</si>
  <si>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</si>
  <si>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</si>
  <si>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</si>
  <si>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</si>
  <si>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</si>
  <si>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</si>
  <si>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</si>
  <si>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</si>
  <si>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</si>
  <si>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</si>
  <si>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</si>
  <si>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</si>
  <si>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</si>
  <si>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</si>
  <si>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</si>
  <si>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</si>
  <si>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</si>
  <si>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</si>
  <si>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</si>
  <si>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</si>
  <si>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</si>
  <si>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</si>
  <si>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</si>
  <si>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</si>
  <si>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</si>
  <si>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</si>
  <si>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</si>
  <si>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</si>
  <si>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</si>
  <si>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</si>
  <si>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</si>
  <si>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</si>
  <si>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</si>
  <si>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</si>
  <si>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</si>
  <si>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</si>
  <si>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</si>
  <si>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</si>
  <si>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</si>
  <si>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</si>
  <si>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</si>
  <si>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</si>
  <si>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</si>
  <si>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</si>
  <si>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</si>
  <si>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</si>
  <si>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</si>
  <si>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</si>
  <si>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</si>
  <si>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</si>
  <si>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</si>
  <si>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</si>
  <si>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</si>
  <si>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</si>
  <si>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</si>
  <si>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</si>
  <si>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</si>
  <si>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</si>
  <si>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</si>
  <si>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</si>
  <si>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</si>
  <si>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</si>
  <si>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</si>
  <si>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</si>
  <si>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</si>
  <si>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</si>
  <si>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</si>
  <si>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</si>
  <si>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</si>
  <si>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</si>
  <si>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</si>
  <si>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</si>
  <si>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</si>
  <si>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</si>
  <si>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</si>
  <si>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</si>
  <si>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</si>
  <si>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</si>
  <si>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</si>
  <si>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</si>
  <si>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</si>
  <si>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</si>
  <si>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</si>
  <si>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</si>
  <si>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</si>
  <si>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</si>
  <si>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</si>
  <si>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</si>
  <si>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</si>
  <si>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</si>
  <si>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</si>
  <si>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</si>
  <si>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</si>
  <si>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</si>
  <si>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</si>
  <si>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</si>
  <si>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</si>
  <si>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</si>
  <si>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</si>
  <si>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</si>
  <si>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</si>
  <si>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</si>
  <si>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</si>
  <si>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</si>
  <si>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</si>
  <si>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</si>
  <si>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</si>
  <si>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</si>
  <si>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</si>
  <si>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</si>
  <si>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</si>
  <si>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</si>
  <si>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</si>
  <si>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</si>
  <si>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</si>
  <si>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</si>
  <si>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</si>
  <si>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</si>
  <si>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</si>
  <si>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</si>
  <si>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</si>
  <si>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</si>
  <si>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</si>
  <si>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</si>
  <si>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</si>
  <si>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</si>
  <si>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</si>
  <si>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</si>
  <si>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</si>
  <si>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</si>
  <si>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</si>
  <si>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</si>
  <si>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</si>
  <si>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</si>
  <si>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</si>
  <si>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</si>
  <si>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</si>
  <si>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</si>
  <si>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</si>
  <si>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</si>
  <si>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</si>
  <si>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</si>
  <si>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</si>
  <si>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</si>
  <si>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</si>
  <si>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</si>
  <si>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</si>
  <si>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</si>
  <si>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</si>
  <si>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</si>
  <si>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</si>
  <si>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</si>
  <si>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</si>
  <si>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</si>
  <si>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</si>
  <si>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</si>
  <si>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</si>
  <si>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</si>
  <si>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</si>
  <si>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</si>
  <si>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</si>
  <si>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</si>
  <si>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</si>
  <si>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</si>
  <si>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</si>
  <si>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</si>
  <si>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</si>
  <si>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</si>
  <si>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</si>
  <si>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</si>
  <si>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</si>
  <si>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</si>
  <si>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</si>
  <si>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</si>
  <si>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</si>
  <si>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</si>
  <si>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</si>
  <si>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</si>
  <si>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</si>
  <si>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</si>
  <si>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</si>
  <si>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</si>
  <si>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</si>
  <si>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</si>
  <si>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</si>
  <si>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</si>
  <si>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</si>
  <si>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</si>
  <si>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</si>
  <si>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</si>
  <si>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</si>
  <si>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</si>
  <si>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</si>
  <si>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</si>
  <si>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</si>
  <si>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</si>
  <si>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</si>
  <si>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</si>
  <si>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</si>
  <si>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</si>
  <si>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</si>
  <si>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</si>
  <si>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</si>
  <si>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</si>
  <si>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</si>
  <si>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</si>
  <si>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</si>
  <si>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</si>
  <si>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</si>
  <si>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</si>
  <si>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</si>
  <si>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</si>
  <si>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</si>
  <si>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</si>
  <si>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</si>
  <si>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</si>
  <si>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</si>
  <si>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</si>
  <si>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</si>
  <si>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</si>
  <si>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</si>
  <si>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</si>
  <si>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</si>
  <si>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</si>
  <si>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</si>
  <si>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</si>
  <si>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</si>
  <si>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</si>
  <si>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</si>
  <si>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</si>
  <si>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</si>
  <si>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</si>
  <si>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</si>
  <si>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</si>
  <si>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</si>
  <si>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</si>
  <si>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</si>
  <si>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</si>
  <si>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</si>
  <si>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</si>
  <si>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</si>
  <si>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</si>
  <si>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</si>
  <si>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</si>
  <si>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</si>
  <si>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</si>
  <si>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</si>
  <si>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</si>
  <si>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</si>
  <si>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</si>
  <si>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</si>
  <si>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</si>
  <si>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</si>
  <si>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</si>
  <si>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</si>
  <si>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</si>
  <si>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</si>
  <si>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</si>
  <si>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</si>
  <si>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</si>
  <si>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</si>
  <si>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</si>
  <si>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</si>
  <si>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</si>
  <si>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</si>
  <si>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</si>
  <si>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</si>
  <si>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</si>
  <si>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</si>
  <si>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</si>
  <si>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</si>
  <si>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</si>
  <si>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</si>
  <si>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</si>
  <si>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</si>
  <si>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</si>
  <si>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</si>
  <si>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</si>
  <si>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</si>
  <si>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</si>
  <si>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</si>
  <si>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</si>
  <si>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</si>
  <si>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</si>
  <si>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</si>
  <si>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</si>
  <si>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</si>
  <si>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</si>
  <si>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</si>
  <si>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</si>
  <si>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</si>
  <si>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</si>
  <si>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</si>
  <si>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</si>
  <si>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</si>
  <si>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</si>
  <si>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</si>
  <si>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</si>
  <si>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</si>
  <si>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</si>
  <si>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</si>
  <si>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</si>
  <si>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</si>
  <si>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</si>
  <si>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</si>
  <si>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</si>
  <si>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</si>
  <si>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</si>
  <si>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</si>
  <si>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</si>
  <si>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</si>
  <si>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</si>
  <si>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</si>
  <si>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</si>
  <si>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</si>
  <si>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</si>
  <si>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</si>
  <si>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</si>
  <si>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</si>
  <si>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</si>
  <si>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</si>
  <si>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</si>
  <si>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</si>
  <si>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</si>
  <si>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</si>
  <si>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</si>
  <si>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</si>
  <si>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</si>
  <si>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</si>
  <si>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</si>
  <si>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</si>
  <si>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</si>
  <si>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</si>
  <si>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</si>
  <si>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</si>
  <si>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</si>
  <si>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</si>
  <si>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</si>
  <si>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</si>
  <si>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</si>
  <si>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</si>
  <si>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</si>
  <si>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</si>
  <si>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</si>
  <si>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</si>
  <si>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</si>
  <si>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</si>
  <si>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</si>
  <si>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</si>
  <si>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</si>
  <si>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</si>
  <si>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</si>
  <si>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</si>
  <si>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</si>
  <si>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</si>
  <si>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</si>
  <si>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</si>
  <si>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</si>
  <si>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</si>
  <si>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</si>
  <si>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</si>
  <si>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</si>
  <si>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</si>
  <si>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</si>
  <si>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</si>
  <si>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</si>
  <si>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</si>
  <si>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</si>
  <si>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</si>
  <si>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</si>
  <si>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</si>
  <si>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</si>
  <si>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</si>
  <si>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</si>
  <si>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</si>
  <si>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</si>
  <si>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</si>
  <si>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</si>
  <si>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</si>
  <si>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</si>
  <si>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</si>
  <si>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</si>
  <si>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</si>
  <si>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</si>
  <si>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</si>
  <si>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</si>
  <si>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</si>
  <si>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</si>
  <si>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</si>
  <si>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</si>
  <si>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</si>
  <si>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</si>
  <si>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</si>
  <si>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</si>
  <si>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</si>
  <si>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</si>
  <si>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</si>
  <si>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</si>
  <si>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</si>
  <si>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</si>
  <si>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</si>
  <si>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</si>
  <si>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</si>
  <si>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</si>
  <si>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</si>
  <si>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</si>
  <si>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</si>
  <si>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</si>
  <si>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</si>
  <si>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</si>
  <si>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</si>
  <si>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</si>
  <si>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</si>
  <si>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</si>
  <si>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</si>
  <si>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</si>
  <si>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</si>
  <si>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</si>
  <si>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</si>
  <si>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</si>
  <si>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</si>
  <si>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</si>
  <si>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</si>
  <si>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</si>
  <si>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</si>
  <si>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</si>
  <si>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</si>
  <si>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</si>
  <si>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</si>
  <si>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</si>
  <si>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</si>
  <si>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</si>
  <si>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</si>
  <si>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</si>
  <si>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</si>
  <si>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</si>
  <si>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</si>
  <si>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</si>
  <si>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</si>
  <si>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</si>
  <si>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</si>
  <si>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</si>
  <si>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</si>
  <si>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</si>
  <si>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</si>
  <si>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</si>
  <si>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</si>
  <si>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</si>
  <si>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</si>
  <si>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</si>
  <si>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</si>
  <si>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</si>
  <si>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</si>
  <si>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</si>
  <si>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</si>
  <si>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</si>
  <si>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</si>
  <si>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</si>
  <si>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</si>
  <si>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</si>
  <si>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</si>
  <si>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</si>
  <si>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</si>
  <si>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</si>
  <si>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</si>
  <si>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</si>
  <si>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</si>
  <si>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</si>
  <si>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</si>
  <si>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</si>
  <si>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</si>
  <si>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</si>
  <si>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</si>
  <si>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</si>
  <si>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</si>
  <si>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</si>
  <si>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</si>
  <si>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</si>
  <si>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</si>
  <si>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</si>
  <si>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</si>
  <si>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</si>
  <si>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</si>
  <si>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</si>
  <si>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</si>
  <si>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</si>
  <si>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</si>
  <si>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</si>
  <si>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</si>
  <si>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</si>
  <si>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</si>
  <si>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</si>
  <si>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</si>
  <si>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</si>
  <si>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</si>
  <si>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</si>
  <si>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</si>
  <si>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</si>
  <si>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</si>
  <si>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</si>
  <si>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</si>
  <si>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</si>
  <si>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</si>
  <si>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</si>
  <si>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</si>
  <si>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</si>
  <si>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</si>
  <si>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</si>
  <si>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</si>
  <si>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</si>
  <si>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</si>
  <si>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</si>
  <si>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</si>
  <si>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</si>
  <si>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</si>
  <si>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</si>
  <si>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</si>
  <si>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</si>
  <si>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</si>
  <si>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</si>
  <si>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</si>
  <si>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</si>
  <si>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</si>
  <si>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</si>
  <si>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</si>
  <si>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</si>
  <si>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</si>
  <si>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</si>
  <si>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</si>
  <si>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</si>
  <si>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</si>
  <si>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</si>
  <si>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</si>
  <si>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</si>
  <si>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</si>
  <si>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</si>
  <si>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</si>
  <si>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</si>
  <si>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</si>
  <si>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</si>
  <si>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</si>
  <si>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</si>
  <si>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</si>
  <si>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</si>
  <si>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</si>
  <si>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</si>
  <si>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</si>
  <si>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</si>
  <si>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</si>
  <si>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</si>
  <si>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</si>
  <si>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</si>
  <si>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</si>
  <si>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</si>
  <si>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</si>
  <si>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</si>
  <si>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</si>
  <si>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</si>
  <si>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</si>
  <si>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</si>
  <si>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</si>
  <si>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</si>
  <si>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</si>
  <si>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</si>
  <si>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</si>
  <si>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</si>
  <si>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</si>
  <si>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</si>
  <si>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</si>
  <si>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</si>
  <si>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</si>
  <si>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</si>
  <si>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</si>
  <si>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</si>
  <si>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</si>
  <si>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</si>
  <si>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</si>
  <si>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</si>
  <si>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</si>
  <si>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</si>
  <si>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</si>
  <si>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</si>
  <si>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</si>
  <si>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</si>
  <si>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</si>
  <si>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</si>
  <si>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</si>
  <si>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</si>
  <si>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</si>
  <si>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</si>
  <si>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</si>
  <si>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</si>
  <si>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</si>
  <si>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</si>
  <si>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</si>
  <si>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</si>
  <si>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</si>
  <si>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</si>
  <si>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</si>
  <si>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</si>
  <si>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</si>
  <si>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</si>
  <si>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</si>
  <si>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</si>
  <si>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</si>
  <si>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</si>
  <si>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</si>
  <si>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</si>
  <si>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</si>
  <si>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</si>
  <si>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</si>
  <si>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</si>
  <si>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</si>
  <si>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</si>
  <si>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</si>
  <si>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</si>
  <si>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</si>
  <si>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</si>
  <si>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</si>
  <si>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</si>
  <si>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</si>
  <si>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</si>
  <si>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</si>
  <si>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</si>
  <si>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</si>
  <si>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</si>
  <si>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</si>
  <si>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</si>
  <si>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</si>
  <si>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</si>
  <si>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</si>
  <si>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</si>
  <si>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</si>
  <si>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</si>
  <si>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</si>
  <si>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</si>
  <si>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</si>
  <si>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</si>
  <si>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</si>
  <si>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</si>
  <si>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</si>
  <si>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</si>
  <si>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</si>
  <si>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</si>
  <si>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</si>
  <si>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</si>
  <si>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</si>
  <si>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</si>
  <si>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</si>
  <si>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</si>
  <si>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</si>
  <si>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</si>
  <si>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</si>
  <si>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</si>
  <si>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</si>
  <si>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</si>
  <si>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</si>
  <si>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</si>
  <si>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</si>
  <si>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</si>
  <si>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</si>
  <si>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</si>
  <si>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</si>
  <si>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</si>
  <si>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</si>
  <si>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</si>
  <si>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</si>
  <si>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</si>
  <si>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</si>
  <si>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</si>
  <si>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</si>
  <si>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</si>
  <si>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</si>
  <si>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</si>
  <si>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</si>
  <si>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</si>
  <si>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</si>
  <si>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</si>
  <si>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</si>
  <si>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</si>
  <si>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</si>
  <si>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</si>
  <si>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</si>
  <si>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</si>
  <si>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</si>
  <si>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</si>
  <si>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</si>
  <si>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</si>
  <si>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</si>
  <si>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</si>
  <si>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</si>
  <si>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</si>
  <si>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</si>
  <si>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</si>
  <si>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</si>
  <si>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</si>
  <si>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</si>
  <si>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</si>
  <si>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</si>
  <si>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</si>
  <si>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</si>
  <si>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</si>
  <si>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</si>
  <si>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</si>
  <si>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</si>
  <si>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</si>
  <si>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</si>
  <si>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</si>
  <si>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</si>
  <si>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</si>
  <si>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</si>
  <si>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</si>
  <si>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</si>
  <si>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</si>
  <si>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</si>
  <si>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</si>
  <si>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</si>
  <si>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</si>
  <si>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</si>
  <si>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</si>
  <si>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</si>
  <si>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</si>
  <si>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</si>
  <si>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</si>
  <si>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</si>
  <si>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</si>
  <si>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</si>
  <si>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</si>
  <si>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</si>
  <si>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</si>
  <si>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</si>
  <si>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</si>
  <si>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</si>
  <si>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</si>
  <si>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</si>
  <si>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</si>
  <si>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</si>
  <si>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</si>
  <si>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</si>
  <si>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</si>
  <si>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</si>
  <si>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</si>
  <si>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</si>
  <si>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</si>
  <si>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</si>
  <si>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</si>
  <si>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</si>
  <si>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</si>
  <si>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</si>
  <si>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</si>
  <si>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</si>
  <si>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</si>
  <si>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</si>
  <si>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</si>
  <si>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</si>
  <si>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</si>
  <si>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</si>
  <si>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</si>
  <si>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</si>
  <si>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</si>
  <si>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</si>
  <si>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</si>
  <si>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</si>
  <si>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</si>
  <si>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</si>
  <si>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</si>
  <si>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</si>
  <si>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</si>
  <si>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</si>
  <si>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</si>
  <si>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</si>
  <si>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</si>
  <si>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</si>
  <si>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</si>
  <si>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</si>
  <si>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</si>
  <si>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</si>
  <si>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</si>
  <si>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</si>
  <si>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</si>
  <si>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</si>
  <si>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</si>
  <si>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</si>
  <si>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</si>
  <si>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</si>
  <si>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</si>
  <si>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</si>
  <si>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</si>
  <si>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</si>
  <si>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</si>
  <si>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</si>
  <si>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</si>
  <si>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</si>
  <si>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</si>
  <si>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</si>
  <si>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</si>
  <si>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</si>
  <si>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</si>
  <si>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</si>
  <si>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</si>
  <si>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</si>
  <si>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</si>
  <si>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</si>
  <si>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</si>
  <si>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</si>
  <si>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</si>
  <si>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</si>
  <si>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</si>
  <si>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</si>
  <si>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</si>
  <si>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</si>
  <si>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</si>
  <si>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</si>
  <si>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</si>
  <si>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</si>
  <si>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</si>
  <si>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</si>
  <si>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</si>
  <si>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</si>
  <si>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</si>
  <si>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</si>
  <si>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</si>
  <si>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</si>
  <si>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</si>
  <si>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</si>
  <si>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</si>
  <si>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</si>
  <si>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</si>
  <si>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</si>
  <si>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</si>
  <si>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</si>
  <si>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</si>
  <si>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</si>
  <si>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</si>
  <si>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</si>
  <si>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</si>
  <si>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</si>
  <si>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</si>
  <si>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</si>
  <si>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</si>
  <si>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</si>
  <si>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</si>
  <si>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</si>
  <si>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</si>
  <si>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</si>
  <si>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</si>
  <si>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</si>
  <si>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</si>
  <si>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</si>
  <si>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</si>
  <si>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</si>
  <si>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</si>
  <si>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</si>
  <si>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</si>
  <si>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</si>
  <si>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</si>
  <si>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</si>
  <si>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</si>
  <si>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</si>
  <si>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</si>
  <si>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</si>
  <si>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</si>
  <si>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</si>
  <si>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</si>
  <si>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</si>
  <si>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</si>
  <si>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</si>
  <si>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</si>
  <si>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</si>
  <si>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</si>
  <si>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</si>
  <si>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</si>
  <si>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</si>
  <si>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</si>
  <si>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</si>
  <si>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</si>
  <si>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</si>
  <si>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</si>
  <si>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</si>
  <si>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</si>
  <si>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</si>
  <si>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</si>
  <si>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</si>
  <si>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</si>
  <si>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</si>
  <si>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</si>
  <si>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</si>
  <si>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</si>
  <si>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</si>
  <si>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</si>
  <si>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</si>
  <si>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</si>
  <si>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</si>
  <si>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</si>
  <si>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</si>
  <si>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</si>
  <si>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</si>
  <si>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</si>
  <si>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</si>
  <si>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</si>
  <si>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</si>
  <si>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</si>
  <si>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</si>
  <si>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</si>
  <si>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</si>
  <si>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</si>
  <si>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</si>
  <si>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</si>
  <si>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</si>
  <si>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</si>
  <si>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</si>
  <si>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</si>
  <si>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</si>
  <si>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</si>
  <si>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</si>
  <si>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</si>
  <si>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</si>
  <si>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</si>
  <si>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</si>
  <si>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</si>
  <si>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</si>
  <si>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</si>
  <si>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</si>
  <si>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</si>
  <si>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</si>
  <si>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</si>
  <si>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</si>
  <si>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</si>
  <si>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</si>
  <si>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</si>
  <si>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</si>
  <si>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</si>
  <si>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</si>
  <si>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</si>
  <si>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</si>
  <si>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</si>
  <si>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</si>
  <si>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</si>
  <si>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</si>
  <si>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</si>
  <si>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</si>
  <si>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</si>
  <si>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</si>
  <si>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</si>
  <si>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</si>
  <si>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</si>
  <si>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</si>
  <si>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</si>
  <si>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</si>
  <si>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</si>
  <si>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</si>
  <si>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</si>
  <si>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</si>
  <si>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</si>
  <si>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</si>
  <si>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</si>
  <si>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</si>
  <si>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</si>
  <si>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</si>
  <si>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</si>
  <si>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</si>
  <si>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</si>
  <si>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</si>
  <si>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</si>
  <si>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</si>
  <si>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</si>
  <si>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</si>
  <si>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</si>
  <si>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</si>
  <si>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</si>
  <si>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</si>
  <si>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</si>
  <si>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</si>
  <si>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</si>
  <si>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</si>
  <si>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</si>
  <si>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</si>
  <si>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</si>
  <si>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</si>
  <si>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</si>
  <si>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</si>
  <si>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</si>
  <si>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</si>
  <si>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</si>
  <si>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</si>
  <si>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</si>
  <si>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</si>
  <si>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</si>
  <si>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</si>
  <si>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</si>
  <si>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</si>
  <si>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</si>
  <si>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</si>
  <si>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</si>
  <si>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</si>
  <si>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</si>
  <si>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</si>
  <si>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</si>
  <si>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</si>
  <si>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</si>
  <si>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</si>
  <si>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</si>
  <si>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</si>
  <si>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</si>
  <si>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</si>
  <si>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</si>
  <si>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</si>
  <si>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</si>
  <si>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</si>
  <si>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</si>
  <si>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</si>
  <si>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</si>
  <si>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</si>
  <si>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</si>
  <si>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</si>
  <si>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</si>
  <si>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</si>
  <si>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</si>
  <si>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</si>
  <si>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</si>
  <si>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</si>
  <si>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</si>
  <si>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</si>
  <si>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</si>
  <si>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</si>
  <si>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</si>
  <si>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</si>
  <si>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</si>
  <si>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</si>
  <si>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</si>
  <si>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</si>
  <si>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</si>
  <si>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</si>
  <si>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</si>
  <si>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</si>
  <si>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</si>
  <si>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</si>
  <si>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</si>
  <si>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</si>
  <si>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</si>
  <si>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</si>
  <si>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</si>
  <si>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</si>
  <si>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</si>
  <si>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</si>
  <si>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</si>
  <si>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</si>
  <si>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</si>
  <si>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</si>
  <si>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</si>
  <si>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</si>
  <si>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</si>
  <si>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</si>
  <si>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</si>
  <si>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</si>
  <si>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</si>
  <si>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</si>
  <si>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</si>
  <si>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</si>
  <si>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</si>
  <si>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</si>
  <si>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</si>
  <si>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</si>
  <si>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</si>
  <si>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</si>
  <si>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</si>
  <si>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</si>
  <si>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</si>
  <si>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</si>
  <si>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</si>
  <si>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</si>
  <si>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</si>
  <si>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</si>
  <si>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</si>
  <si>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</si>
  <si>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</si>
  <si>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</si>
  <si>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</si>
  <si>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</si>
  <si>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</si>
  <si>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</si>
  <si>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</si>
  <si>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</si>
  <si>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</si>
  <si>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</si>
  <si>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</si>
  <si>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</si>
  <si>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</si>
  <si>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</si>
  <si>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</si>
  <si>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</si>
  <si>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</si>
  <si>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</si>
  <si>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</si>
  <si>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</si>
  <si>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</si>
  <si>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</si>
  <si>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</si>
  <si>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</si>
  <si>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</si>
  <si>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</si>
  <si>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</si>
  <si>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</si>
  <si>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</si>
  <si>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</si>
  <si>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</si>
  <si>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</si>
  <si>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</si>
  <si>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</si>
  <si>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</si>
  <si>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</si>
  <si>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</si>
  <si>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</si>
  <si>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</si>
  <si>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</si>
  <si>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</si>
  <si>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</si>
  <si>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</si>
  <si>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</si>
  <si>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</si>
  <si>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</si>
  <si>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</si>
  <si>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</si>
  <si>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</si>
  <si>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</si>
  <si>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</si>
  <si>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</si>
  <si>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</si>
  <si>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</si>
  <si>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</si>
  <si>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</si>
  <si>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</si>
  <si>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</si>
  <si>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</si>
  <si>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</si>
  <si>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</si>
  <si>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</si>
  <si>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</si>
  <si>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</si>
  <si>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</si>
  <si>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</si>
  <si>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</si>
  <si>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</si>
  <si>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</si>
  <si>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</si>
  <si>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</si>
  <si>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</si>
  <si>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</si>
  <si>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</si>
  <si>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</si>
  <si>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</si>
  <si>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</si>
  <si>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</si>
  <si>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</si>
  <si>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</si>
  <si>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</si>
  <si>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</si>
  <si>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</si>
  <si>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</si>
  <si>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</si>
  <si>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</si>
  <si>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</si>
  <si>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</si>
  <si>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</si>
  <si>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</si>
  <si>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</si>
  <si>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</si>
  <si>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</si>
  <si>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</si>
  <si>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</si>
  <si>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</si>
  <si>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</si>
  <si>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</si>
  <si>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</si>
  <si>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</si>
  <si>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</si>
  <si>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</si>
  <si>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</si>
  <si>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</si>
  <si>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</si>
  <si>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</si>
  <si>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</si>
  <si>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</si>
  <si>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</si>
  <si>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</si>
  <si>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</si>
  <si>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</si>
  <si>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</si>
  <si>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</si>
  <si>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</si>
  <si>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</si>
  <si>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</si>
  <si>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</si>
  <si>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</si>
  <si>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</si>
  <si>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</si>
  <si>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</si>
  <si>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</si>
  <si>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</si>
  <si>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</si>
  <si>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</si>
  <si>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</si>
  <si>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</si>
  <si>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</si>
  <si>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</si>
  <si>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</si>
  <si>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</si>
  <si>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</si>
  <si>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</si>
  <si>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</si>
  <si>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</si>
  <si>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</si>
  <si>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</si>
  <si>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</si>
  <si>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</si>
  <si>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</si>
  <si>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</si>
  <si>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</si>
  <si>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</si>
  <si>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</si>
  <si>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</si>
  <si>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</si>
  <si>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</si>
  <si>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</si>
  <si>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</si>
  <si>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</si>
  <si>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</si>
  <si>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</si>
  <si>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</si>
  <si>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</si>
  <si>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</si>
  <si>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</si>
  <si>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</si>
  <si>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</si>
  <si>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</si>
  <si>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</si>
  <si>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</si>
  <si>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</si>
  <si>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</si>
  <si>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</si>
  <si>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</si>
  <si>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</si>
  <si>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</si>
  <si>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</si>
  <si>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</si>
  <si>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</si>
  <si>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</si>
  <si>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</si>
  <si>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</si>
  <si>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</si>
  <si>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</si>
  <si>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</si>
  <si>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</si>
  <si>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</si>
  <si>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</si>
  <si>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</si>
  <si>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</si>
  <si>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</si>
  <si>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</si>
  <si>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</si>
  <si>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</si>
  <si>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</si>
  <si>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</si>
  <si>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</si>
  <si>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</si>
  <si>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</si>
  <si>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</si>
  <si>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</si>
  <si>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</si>
  <si>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</si>
  <si>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</si>
  <si>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</si>
  <si>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</si>
  <si>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</si>
  <si>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</si>
  <si>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</si>
  <si>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</si>
  <si>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</si>
  <si>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</si>
  <si>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</si>
  <si>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</si>
  <si>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</si>
  <si>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</si>
  <si>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</si>
  <si>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</si>
  <si>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</si>
  <si>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</si>
  <si>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</si>
  <si>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</si>
  <si>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</si>
  <si>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</si>
  <si>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</si>
  <si>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</si>
  <si>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</si>
  <si>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</si>
  <si>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</si>
  <si>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</si>
  <si>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</si>
  <si>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</si>
  <si>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</si>
  <si>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</si>
  <si>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</si>
  <si>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</si>
  <si>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</si>
  <si>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</si>
  <si>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</si>
  <si>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</si>
  <si>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</si>
  <si>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</si>
  <si>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</si>
  <si>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</si>
  <si>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</si>
  <si>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</si>
  <si>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</si>
  <si>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</si>
  <si>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</si>
  <si>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</si>
  <si>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</si>
  <si>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</si>
  <si>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</si>
  <si>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</si>
  <si>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</si>
  <si>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</si>
  <si>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</si>
  <si>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</si>
  <si>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</si>
  <si>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</si>
  <si>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</si>
  <si>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</si>
  <si>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</si>
  <si>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</si>
  <si>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</si>
  <si>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</si>
  <si>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</si>
  <si>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</si>
  <si>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</si>
  <si>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</si>
  <si>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</si>
  <si>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</si>
  <si>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</si>
  <si>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</si>
  <si>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</si>
  <si>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</si>
  <si>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</si>
  <si>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</si>
  <si>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</si>
  <si>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</si>
  <si>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</si>
  <si>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</si>
  <si>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</si>
  <si>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</si>
  <si>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</si>
  <si>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</si>
  <si>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</si>
  <si>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</si>
  <si>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</si>
  <si>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</si>
  <si>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</si>
  <si>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</si>
  <si>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</si>
  <si>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</si>
  <si>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</si>
  <si>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</si>
  <si>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</si>
  <si>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</si>
  <si>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</si>
  <si>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</si>
  <si>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</si>
  <si>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</si>
  <si>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</si>
  <si>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</si>
  <si>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</si>
  <si>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</si>
  <si>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</si>
  <si>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</si>
  <si>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</si>
  <si>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</si>
  <si>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</si>
  <si>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</si>
  <si>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</si>
  <si>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</si>
  <si>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</si>
  <si>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</si>
  <si>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</si>
  <si>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</si>
  <si>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</si>
  <si>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</si>
  <si>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</si>
  <si>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</si>
  <si>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</si>
  <si>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</si>
  <si>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</si>
  <si>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</si>
  <si>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</si>
  <si>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</si>
  <si>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</si>
  <si>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</si>
  <si>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</si>
  <si>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</si>
  <si>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</si>
  <si>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</si>
  <si>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</si>
  <si>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</si>
  <si>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</si>
  <si>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</si>
  <si>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</si>
  <si>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</si>
  <si>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</si>
  <si>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</si>
  <si>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</si>
  <si>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</si>
  <si>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</si>
  <si>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</si>
  <si>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</si>
  <si>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</si>
  <si>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</si>
  <si>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</si>
  <si>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</si>
  <si>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</si>
  <si>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</si>
  <si>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</si>
  <si>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</si>
  <si>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</si>
  <si>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</si>
  <si>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</si>
  <si>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</si>
  <si>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</si>
  <si>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</si>
  <si>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</si>
  <si>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</si>
  <si>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</si>
  <si>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</si>
  <si>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</si>
  <si>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</si>
  <si>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</si>
  <si>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</si>
  <si>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</si>
  <si>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</si>
  <si>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</si>
  <si>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</si>
  <si>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</si>
  <si>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</si>
  <si>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</si>
  <si>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</si>
  <si>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</si>
  <si>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</si>
  <si>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</si>
  <si>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</si>
  <si>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</si>
  <si>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</si>
  <si>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</si>
  <si>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</si>
  <si>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</si>
  <si>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</si>
  <si>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</si>
  <si>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</si>
  <si>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</si>
  <si>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</si>
  <si>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</si>
  <si>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</si>
  <si>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</si>
  <si>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</si>
  <si>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</si>
  <si>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</si>
  <si>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</si>
  <si>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</si>
  <si>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</si>
  <si>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</si>
  <si>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</si>
  <si>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</si>
  <si>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</si>
  <si>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</si>
  <si>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</si>
  <si>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</si>
  <si>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</si>
  <si>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</si>
  <si>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</si>
  <si>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</si>
  <si>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</si>
  <si>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</si>
  <si>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</si>
  <si>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</si>
  <si>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</si>
  <si>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</si>
  <si>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</si>
  <si>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</si>
  <si>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</si>
  <si>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</si>
  <si>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</si>
  <si>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</si>
  <si>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</si>
  <si>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</si>
  <si>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</si>
  <si>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</si>
  <si>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</si>
  <si>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</si>
  <si>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</si>
  <si>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</si>
  <si>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</si>
  <si>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</si>
  <si>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</si>
  <si>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</si>
  <si>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</si>
  <si>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</si>
  <si>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</si>
  <si>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</si>
  <si>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</si>
  <si>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</si>
  <si>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</si>
  <si>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</si>
  <si>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</si>
  <si>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</si>
  <si>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</si>
  <si>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</si>
  <si>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</si>
  <si>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</si>
  <si>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</si>
  <si>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</si>
  <si>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</si>
  <si>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</si>
  <si>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</si>
  <si>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</si>
  <si>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</si>
  <si>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</si>
  <si>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</si>
  <si>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</si>
  <si>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</si>
  <si>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</si>
  <si>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</si>
  <si>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</si>
  <si>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</si>
  <si>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</si>
  <si>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</si>
  <si>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</si>
  <si>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</si>
  <si>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</si>
  <si>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</si>
  <si>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</si>
  <si>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</si>
  <si>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</si>
  <si>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</si>
  <si>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</si>
  <si>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</si>
  <si>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</si>
  <si>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</si>
  <si>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</si>
  <si>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</si>
  <si>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</si>
  <si>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</si>
  <si>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</si>
  <si>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</si>
  <si>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</si>
  <si>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</si>
  <si>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</si>
  <si>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</si>
  <si>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</si>
  <si>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</si>
  <si>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</si>
  <si>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</si>
  <si>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</si>
  <si>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</si>
  <si>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</si>
  <si>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</si>
  <si>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</si>
  <si>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</si>
  <si>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</si>
  <si>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</si>
  <si>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</si>
  <si>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</si>
  <si>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</si>
  <si>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</si>
  <si>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</si>
  <si>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</si>
  <si>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</si>
  <si>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</si>
  <si>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</si>
  <si>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</si>
  <si>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</si>
  <si>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</si>
  <si>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</si>
  <si>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</si>
  <si>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</si>
  <si>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</si>
  <si>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</si>
  <si>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</si>
  <si>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</si>
  <si>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</si>
  <si>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</si>
  <si>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</si>
  <si>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</si>
  <si>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</si>
  <si>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</si>
  <si>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</si>
  <si>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</si>
  <si>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</si>
  <si>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</si>
  <si>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</si>
  <si>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</si>
  <si>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</si>
  <si>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</si>
  <si>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</si>
  <si>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</si>
  <si>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</si>
  <si>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</si>
  <si>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</si>
  <si>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</si>
  <si>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</si>
  <si>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</si>
  <si>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</si>
  <si>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</si>
  <si>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</si>
  <si>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</si>
  <si>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</si>
  <si>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</si>
  <si>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</si>
  <si>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</si>
  <si>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</si>
  <si>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</si>
  <si>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</si>
  <si>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</si>
  <si>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</si>
  <si>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</si>
  <si>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</si>
  <si>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</si>
  <si>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</si>
  <si>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</si>
  <si>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</si>
  <si>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</si>
  <si>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</si>
  <si>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</si>
  <si>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</si>
  <si>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</si>
  <si>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</si>
  <si>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</si>
  <si>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</si>
  <si>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</si>
  <si>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</si>
  <si>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</si>
  <si>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</si>
  <si>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</si>
  <si>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</si>
  <si>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</si>
  <si>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</si>
  <si>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</si>
  <si>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</si>
  <si>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</si>
  <si>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</si>
  <si>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</si>
  <si>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</si>
  <si>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</si>
  <si>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</si>
  <si>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</si>
  <si>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</si>
  <si>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</si>
  <si>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</si>
  <si>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</si>
  <si>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</si>
  <si>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</si>
  <si>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</si>
  <si>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</si>
  <si>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</si>
  <si>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</si>
  <si>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</si>
  <si>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</si>
  <si>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</si>
  <si>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</si>
  <si>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</si>
  <si>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</si>
  <si>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</si>
  <si>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</si>
  <si>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</si>
  <si>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</si>
  <si>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</si>
  <si>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</si>
  <si>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</si>
  <si>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</si>
  <si>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</si>
  <si>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</si>
  <si>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</si>
  <si>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</si>
  <si>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</si>
  <si>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</si>
  <si>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</si>
  <si>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</si>
  <si>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</si>
  <si>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</si>
  <si>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</si>
  <si>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</si>
  <si>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</si>
  <si>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</si>
  <si>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</si>
  <si>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</si>
  <si>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</si>
  <si>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</si>
  <si>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</si>
  <si>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</si>
  <si>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</si>
  <si>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</si>
  <si>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</si>
  <si>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</si>
  <si>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</si>
  <si>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</si>
  <si>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</si>
  <si>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</si>
  <si>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</si>
  <si>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</si>
  <si>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</si>
  <si>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</si>
  <si>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</si>
  <si>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</si>
  <si>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</si>
  <si>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</si>
  <si>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</si>
  <si>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</si>
  <si>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</si>
  <si>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</si>
  <si>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</si>
  <si>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</si>
  <si>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</si>
  <si>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</si>
  <si>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</si>
  <si>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</si>
  <si>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</si>
  <si>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</si>
  <si>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</si>
  <si>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</si>
  <si>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</si>
  <si>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</si>
  <si>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</si>
  <si>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</si>
  <si>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</si>
  <si>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</si>
  <si>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</si>
  <si>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</si>
  <si>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</si>
  <si>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</si>
  <si>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</si>
  <si>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</si>
  <si>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</si>
  <si>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</si>
  <si>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</si>
  <si>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</si>
  <si>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</si>
  <si>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</si>
  <si>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</si>
  <si>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</si>
  <si>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</si>
  <si>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</si>
  <si>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</si>
  <si>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</si>
  <si>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</si>
  <si>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</si>
  <si>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</si>
  <si>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</si>
  <si>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</si>
  <si>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</si>
  <si>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</si>
  <si>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</si>
  <si>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</si>
  <si>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</si>
  <si>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</si>
  <si>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</si>
  <si>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</si>
  <si>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</si>
  <si>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</si>
  <si>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</si>
  <si>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</si>
  <si>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</si>
  <si>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</si>
  <si>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</si>
  <si>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</si>
  <si>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</si>
  <si>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</si>
  <si>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</si>
  <si>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</si>
  <si>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</si>
  <si>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</si>
  <si>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</si>
  <si>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</si>
  <si>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</si>
  <si>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</si>
  <si>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</si>
  <si>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</si>
  <si>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</si>
  <si>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</si>
  <si>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</si>
  <si>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</si>
  <si>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</si>
  <si>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</si>
  <si>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</si>
  <si>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</si>
  <si>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</si>
  <si>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</si>
  <si>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</si>
  <si>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</si>
  <si>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</si>
  <si>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</si>
  <si>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</si>
  <si>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</si>
  <si>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</si>
  <si>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</si>
  <si>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</si>
  <si>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</si>
  <si>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</si>
  <si>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</si>
  <si>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</si>
  <si>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</si>
  <si>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</si>
  <si>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</si>
  <si>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</si>
  <si>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</si>
  <si>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</si>
  <si>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</si>
  <si>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</si>
  <si>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</si>
  <si>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</si>
  <si>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</si>
  <si>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</si>
  <si>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</si>
  <si>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</si>
  <si>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</si>
  <si>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</si>
  <si>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</si>
  <si>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</si>
  <si>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</si>
  <si>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</si>
  <si>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</si>
  <si>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</si>
  <si>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</si>
  <si>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</si>
  <si>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</si>
  <si>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</si>
  <si>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</si>
  <si>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</si>
  <si>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</si>
  <si>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</si>
  <si>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</si>
  <si>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</si>
  <si>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</si>
  <si>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</si>
  <si>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</si>
  <si>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</si>
  <si>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</si>
  <si>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</si>
  <si>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</si>
  <si>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</si>
  <si>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</si>
  <si>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</si>
  <si>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</si>
  <si>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</si>
  <si>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</si>
  <si>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</si>
  <si>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</si>
  <si>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</si>
  <si>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</si>
  <si>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</si>
  <si>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</si>
  <si>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</si>
  <si>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</si>
  <si>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</si>
  <si>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</si>
  <si>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</si>
  <si>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</si>
  <si>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</si>
  <si>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</si>
  <si>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</si>
  <si>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</si>
  <si>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</si>
  <si>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</si>
  <si>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</si>
  <si>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</si>
  <si>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</si>
  <si>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</si>
  <si>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</si>
  <si>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</si>
  <si>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</si>
  <si>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</si>
  <si>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</si>
  <si>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</si>
  <si>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</si>
  <si>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</si>
  <si>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</si>
  <si>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</si>
  <si>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</si>
  <si>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</si>
  <si>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</si>
  <si>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</si>
  <si>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</si>
  <si>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</si>
  <si>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</si>
  <si>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</si>
  <si>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</si>
  <si>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</si>
  <si>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</si>
  <si>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</si>
  <si>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</si>
  <si>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</si>
  <si>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</si>
  <si>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</si>
  <si>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</si>
  <si>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</si>
  <si>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</si>
  <si>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</si>
  <si>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</si>
  <si>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</si>
  <si>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</si>
  <si>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</si>
  <si>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</si>
  <si>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</si>
  <si>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</si>
  <si>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</si>
  <si>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</si>
  <si>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</si>
  <si>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</si>
  <si>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</si>
  <si>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</si>
  <si>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</si>
  <si>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</si>
  <si>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</si>
  <si>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</si>
  <si>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</si>
  <si>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</si>
  <si>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</si>
  <si>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</si>
  <si>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</si>
  <si>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</si>
  <si>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</si>
  <si>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</si>
  <si>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</si>
  <si>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</si>
  <si>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</si>
  <si>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</si>
  <si>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</si>
  <si>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</si>
  <si>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</si>
  <si>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</si>
  <si>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</si>
  <si>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</si>
  <si>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</si>
  <si>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</si>
  <si>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</si>
  <si>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</si>
  <si>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</si>
  <si>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</si>
  <si>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</si>
  <si>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</si>
  <si>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</si>
  <si>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</si>
  <si>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</si>
  <si>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</si>
  <si>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</si>
  <si>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</si>
  <si>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</si>
  <si>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</si>
  <si>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</si>
  <si>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</si>
  <si>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</si>
  <si>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</si>
  <si>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</si>
  <si>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</si>
  <si>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</si>
  <si>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</si>
  <si>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</si>
  <si>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</si>
  <si>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</si>
  <si>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</si>
  <si>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</si>
  <si>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</si>
  <si>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</si>
  <si>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</si>
  <si>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</si>
  <si>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</si>
  <si>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</si>
  <si>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</si>
  <si>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</si>
  <si>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</si>
  <si>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</si>
  <si>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</si>
  <si>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</si>
  <si>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</si>
  <si>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</si>
  <si>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</si>
  <si>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</si>
  <si>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</si>
  <si>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</si>
  <si>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</si>
  <si>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</si>
  <si>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</si>
  <si>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</si>
  <si>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</si>
  <si>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</si>
  <si>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</si>
  <si>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</si>
  <si>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</si>
  <si>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</si>
  <si>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</si>
  <si>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</si>
  <si>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</si>
  <si>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</si>
  <si>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</si>
  <si>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</si>
  <si>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</si>
  <si>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</si>
  <si>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</si>
  <si>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</si>
  <si>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</si>
  <si>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</si>
  <si>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</si>
  <si>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</si>
  <si>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</si>
  <si>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</si>
  <si>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</si>
  <si>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</si>
  <si>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</si>
  <si>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</si>
  <si>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</si>
  <si>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</si>
  <si>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</si>
  <si>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</si>
  <si>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</si>
  <si>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</si>
  <si>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</si>
  <si>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</si>
  <si>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</si>
  <si>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</si>
  <si>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</si>
  <si>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</si>
  <si>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</si>
  <si>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</si>
  <si>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</si>
  <si>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</si>
  <si>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</si>
  <si>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</si>
  <si>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</si>
  <si>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</si>
  <si>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</si>
  <si>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</si>
  <si>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</si>
  <si>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</si>
  <si>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</si>
  <si>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</si>
  <si>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</si>
  <si>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</si>
  <si>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</si>
  <si>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</si>
  <si>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</si>
  <si>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</si>
  <si>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</si>
  <si>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</si>
  <si>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</si>
  <si>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</si>
  <si>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</si>
  <si>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</si>
  <si>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</si>
  <si>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</si>
  <si>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</si>
  <si>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</si>
  <si>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</si>
  <si>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</si>
  <si>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</si>
  <si>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</si>
  <si>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</si>
  <si>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</si>
  <si>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</si>
  <si>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</si>
  <si>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</si>
  <si>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</si>
  <si>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</si>
  <si>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</si>
  <si>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</si>
  <si>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</si>
  <si>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</si>
  <si>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</si>
  <si>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</si>
  <si>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</si>
  <si>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</si>
  <si>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</si>
  <si>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</si>
  <si>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</si>
  <si>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</si>
  <si>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</si>
  <si>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</si>
  <si>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</si>
  <si>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</si>
  <si>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</si>
  <si>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</si>
  <si>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</si>
  <si>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</si>
  <si>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</si>
  <si>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</si>
  <si>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</si>
  <si>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</si>
  <si>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</si>
  <si>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</si>
  <si>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</si>
  <si>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</si>
  <si>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</si>
  <si>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</si>
  <si>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</si>
  <si>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</si>
  <si>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</si>
  <si>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</si>
  <si>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</si>
  <si>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</si>
  <si>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</si>
  <si>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</si>
  <si>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</si>
  <si>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</si>
  <si>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</si>
  <si>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</si>
  <si>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</si>
  <si>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</si>
  <si>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</si>
  <si>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</si>
  <si>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</si>
  <si>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</si>
  <si>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</si>
  <si>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</si>
  <si>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</si>
  <si>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</si>
  <si>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</si>
  <si>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</si>
  <si>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</si>
  <si>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</si>
  <si>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</si>
  <si>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</si>
  <si>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</si>
  <si>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</si>
  <si>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</si>
  <si>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</si>
  <si>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</si>
  <si>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</si>
  <si>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</si>
  <si>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</si>
  <si>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</si>
  <si>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</si>
  <si>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</si>
  <si>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</si>
  <si>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</si>
  <si>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</si>
  <si>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</si>
  <si>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</si>
  <si>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</si>
  <si>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</si>
  <si>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</si>
  <si>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</si>
  <si>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</si>
  <si>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</si>
  <si>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</si>
  <si>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</si>
  <si>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</si>
  <si>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</si>
  <si>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</si>
  <si>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</si>
  <si>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</si>
  <si>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</si>
  <si>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</si>
  <si>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</si>
  <si>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</si>
  <si>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</si>
  <si>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</si>
  <si>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</si>
  <si>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</si>
  <si>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</si>
  <si>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</si>
  <si>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</si>
  <si>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</si>
  <si>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</si>
  <si>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</si>
  <si>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</si>
  <si>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</si>
  <si>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</si>
  <si>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</si>
  <si>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</si>
  <si>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</si>
  <si>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</si>
  <si>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</si>
  <si>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</si>
  <si>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</si>
  <si>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</si>
  <si>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</si>
  <si>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</si>
  <si>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</si>
  <si>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</si>
  <si>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</si>
  <si>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</si>
  <si>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</si>
  <si>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</si>
  <si>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</si>
  <si>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</si>
  <si>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</si>
  <si>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</si>
  <si>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</si>
  <si>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</si>
  <si>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</si>
  <si>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</si>
  <si>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</si>
  <si>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</si>
  <si>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</si>
  <si>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</si>
  <si>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</si>
  <si>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</si>
  <si>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</si>
  <si>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</si>
  <si>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</si>
  <si>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</si>
  <si>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</si>
  <si>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</si>
  <si>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</si>
  <si>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</si>
  <si>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</si>
  <si>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</si>
  <si>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</si>
  <si>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</si>
  <si>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</si>
  <si>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</si>
  <si>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</si>
  <si>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</si>
  <si>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</si>
  <si>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</si>
  <si>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</si>
  <si>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</si>
  <si>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</si>
  <si>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</si>
  <si>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</si>
  <si>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</si>
  <si>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</si>
  <si>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</si>
  <si>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</si>
  <si>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</si>
  <si>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</si>
  <si>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</si>
  <si>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</si>
  <si>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</si>
  <si>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</si>
  <si>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</si>
  <si>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</si>
  <si>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</si>
  <si>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</si>
  <si>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</si>
  <si>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</si>
  <si>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</si>
  <si>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</si>
  <si>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</si>
  <si>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</si>
  <si>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</si>
  <si>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</si>
  <si>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</si>
  <si>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</si>
  <si>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</si>
  <si>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</si>
  <si>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</si>
  <si>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</si>
  <si>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</si>
  <si>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</si>
  <si>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</si>
  <si>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</si>
  <si>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</si>
  <si>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</si>
  <si>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</si>
  <si>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</si>
  <si>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</si>
  <si>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</si>
  <si>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</si>
  <si>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</si>
  <si>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</si>
  <si>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</si>
  <si>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</si>
  <si>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</si>
  <si>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</si>
  <si>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</si>
  <si>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</si>
  <si>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</si>
  <si>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</si>
  <si>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</si>
  <si>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</si>
  <si>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</si>
  <si>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</si>
  <si>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</si>
  <si>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</si>
  <si>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</si>
  <si>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</si>
  <si>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</si>
  <si>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</si>
  <si>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</si>
  <si>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</si>
  <si>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</si>
  <si>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</si>
  <si>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</si>
  <si>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</si>
  <si>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</si>
  <si>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</si>
  <si>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</si>
  <si>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</si>
  <si>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</si>
  <si>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</si>
  <si>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</si>
  <si>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</si>
  <si>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</si>
  <si>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</si>
  <si>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</si>
  <si>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</si>
  <si>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</si>
  <si>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</si>
  <si>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</si>
  <si>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</si>
  <si>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</si>
  <si>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</si>
  <si>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</si>
  <si>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</si>
  <si>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</si>
  <si>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</si>
  <si>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</si>
  <si>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</si>
  <si>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</si>
  <si>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</si>
  <si>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</si>
  <si>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</si>
  <si>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</si>
  <si>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</si>
  <si>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</si>
  <si>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</si>
  <si>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</si>
  <si>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</si>
  <si>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</si>
  <si>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</si>
  <si>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</si>
  <si>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</si>
  <si>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</si>
  <si>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</si>
  <si>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</si>
  <si>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</si>
  <si>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</si>
  <si>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</si>
  <si>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</si>
  <si>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</si>
  <si>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</si>
  <si>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</si>
  <si>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</si>
  <si>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</si>
  <si>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</si>
  <si>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</si>
  <si>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</si>
  <si>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</si>
  <si>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</si>
  <si>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</si>
  <si>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</si>
  <si>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</si>
  <si>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</si>
  <si>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</si>
  <si>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</si>
  <si>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</si>
  <si>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</si>
  <si>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</si>
  <si>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</si>
  <si>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</si>
  <si>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</si>
  <si>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</si>
  <si>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</si>
  <si>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</si>
  <si>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</si>
  <si>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</si>
  <si>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</si>
  <si>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</si>
  <si>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</si>
  <si>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</si>
  <si>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</si>
  <si>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</si>
  <si>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</si>
  <si>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</si>
  <si>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</si>
  <si>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</si>
  <si>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</si>
  <si>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</si>
  <si>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</si>
  <si>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</si>
  <si>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</si>
  <si>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</si>
  <si>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</si>
  <si>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</si>
  <si>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</si>
  <si>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</si>
  <si>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</si>
  <si>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</si>
  <si>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</si>
  <si>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</si>
  <si>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</si>
  <si>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</si>
  <si>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</si>
  <si>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</si>
  <si>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</si>
  <si>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</si>
  <si>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</si>
  <si>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</si>
  <si>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</si>
  <si>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</si>
  <si>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</si>
  <si>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</si>
  <si>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</si>
  <si>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</si>
  <si>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</si>
  <si>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</si>
  <si>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</si>
  <si>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</si>
  <si>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</si>
  <si>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</si>
  <si>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</si>
  <si>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</si>
  <si>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</si>
  <si>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</si>
  <si>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</si>
  <si>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</si>
  <si>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</si>
  <si>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</si>
  <si>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</si>
  <si>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</si>
  <si>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</si>
  <si>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</si>
  <si>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</si>
  <si>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</si>
  <si>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</si>
  <si>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</si>
  <si>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</si>
  <si>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</si>
  <si>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</si>
  <si>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</si>
  <si>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</si>
  <si>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</si>
  <si>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</si>
  <si>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</si>
  <si>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</si>
  <si>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</si>
  <si>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</si>
  <si>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</si>
  <si>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</si>
  <si>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</si>
  <si>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</si>
  <si>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</si>
  <si>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</si>
  <si>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</si>
  <si>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</si>
  <si>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</si>
  <si>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</si>
  <si>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</si>
  <si>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</si>
  <si>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</si>
  <si>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</si>
  <si>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</si>
  <si>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</si>
  <si>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</si>
  <si>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</si>
  <si>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</si>
  <si>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</si>
  <si>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</si>
  <si>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</si>
  <si>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</si>
  <si>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</si>
  <si>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</si>
  <si>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</si>
  <si>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</si>
  <si>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</si>
  <si>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</si>
  <si>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</si>
  <si>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</si>
  <si>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</si>
  <si>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</si>
  <si>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</si>
  <si>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</si>
  <si>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</si>
  <si>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</si>
  <si>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</si>
  <si>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</si>
  <si>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</si>
  <si>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</si>
  <si>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</si>
  <si>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</si>
  <si>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</si>
  <si>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</si>
  <si>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</si>
  <si>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</si>
  <si>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</si>
  <si>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</si>
  <si>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</si>
  <si>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</si>
  <si>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</si>
  <si>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</si>
  <si>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</si>
  <si>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</si>
  <si>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</si>
  <si>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</si>
  <si>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</si>
  <si>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</si>
  <si>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</si>
  <si>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</si>
  <si>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</si>
  <si>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</si>
  <si>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</si>
  <si>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</si>
  <si>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</si>
  <si>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</si>
  <si>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</si>
  <si>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</si>
  <si>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</si>
  <si>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</si>
  <si>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</si>
  <si>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</si>
  <si>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</si>
  <si>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</si>
  <si>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</si>
  <si>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</si>
  <si>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</si>
  <si>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</si>
  <si>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</si>
  <si>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</si>
  <si>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</si>
  <si>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</si>
  <si>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</si>
  <si>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</si>
  <si>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</si>
  <si>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</si>
  <si>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</si>
  <si>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</si>
  <si>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</si>
  <si>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</si>
  <si>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</si>
  <si>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</si>
  <si>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</si>
  <si>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</si>
  <si>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</si>
  <si>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</si>
  <si>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</si>
  <si>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</si>
  <si>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</si>
  <si>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</si>
  <si>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</si>
  <si>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</si>
  <si>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</si>
  <si>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</si>
  <si>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</si>
  <si>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</si>
  <si>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</si>
  <si>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</si>
  <si>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</si>
  <si>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</si>
  <si>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</si>
  <si>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</si>
  <si>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</si>
  <si>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</si>
  <si>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</si>
  <si>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</si>
  <si>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</si>
  <si>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</si>
  <si>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</si>
  <si>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</si>
  <si>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</si>
  <si>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</si>
  <si>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</si>
  <si>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</si>
  <si>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</si>
  <si>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</si>
  <si>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</si>
  <si>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</si>
  <si>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</si>
  <si>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</si>
  <si>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</si>
  <si>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</si>
  <si>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</si>
  <si>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</si>
  <si>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</si>
  <si>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</si>
  <si>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</si>
  <si>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</si>
  <si>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</si>
  <si>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</si>
  <si>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</si>
  <si>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</si>
  <si>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</si>
  <si>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</si>
  <si>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</si>
  <si>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</si>
  <si>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</si>
  <si>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</si>
  <si>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</si>
  <si>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</si>
  <si>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</si>
  <si>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</si>
  <si>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</si>
  <si>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</si>
  <si>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</si>
  <si>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</si>
  <si>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</si>
  <si>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</si>
  <si>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</si>
  <si>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</si>
  <si>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</si>
  <si>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</si>
  <si>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</si>
  <si>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</si>
  <si>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</si>
  <si>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</si>
  <si>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</si>
  <si>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</si>
  <si>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</si>
  <si>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</si>
  <si>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</si>
  <si>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</si>
  <si>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</si>
  <si>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</si>
  <si>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</si>
  <si>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</si>
  <si>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</si>
  <si>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</si>
  <si>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</si>
  <si>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</si>
  <si>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</si>
  <si>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</si>
  <si>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</si>
  <si>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</si>
  <si>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</si>
  <si>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</si>
  <si>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</si>
  <si>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</si>
  <si>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</si>
  <si>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</si>
  <si>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</si>
  <si>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</si>
  <si>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</si>
  <si>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</si>
  <si>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</si>
  <si>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</si>
  <si>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</si>
  <si>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</si>
  <si>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</si>
  <si>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</si>
  <si>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</si>
  <si>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</si>
  <si>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</si>
  <si>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</si>
  <si>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</si>
  <si>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</si>
  <si>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</si>
  <si>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</si>
  <si>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</si>
  <si>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</si>
  <si>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</si>
  <si>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</si>
  <si>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</si>
  <si>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</si>
  <si>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</si>
  <si>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</si>
  <si>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</si>
  <si>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</si>
  <si>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</si>
  <si>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</si>
  <si>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</si>
  <si>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</si>
  <si>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</si>
  <si>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</si>
  <si>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</si>
  <si>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</si>
  <si>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</si>
  <si>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</si>
  <si>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</si>
  <si>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</si>
  <si>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</si>
  <si>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</si>
  <si>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</si>
  <si>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</si>
  <si>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</si>
  <si>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</si>
  <si>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</si>
  <si>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</si>
  <si>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</si>
  <si>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</si>
  <si>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</si>
  <si>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</si>
  <si>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</si>
  <si>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</si>
  <si>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</si>
  <si>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</si>
  <si>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</si>
  <si>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</si>
  <si>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</si>
  <si>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</si>
  <si>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</si>
  <si>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</si>
  <si>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</si>
  <si>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</si>
  <si>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</si>
  <si>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</si>
  <si>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</si>
  <si>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</si>
  <si>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</si>
  <si>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</si>
  <si>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</si>
  <si>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</si>
  <si>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</si>
  <si>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</si>
  <si>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</si>
  <si>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</si>
  <si>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</si>
  <si>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</si>
  <si>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</si>
  <si>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</si>
  <si>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</si>
  <si>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</si>
  <si>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</si>
  <si>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</si>
  <si>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</si>
  <si>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</si>
  <si>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</si>
  <si>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</si>
  <si>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</si>
  <si>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</si>
  <si>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</si>
  <si>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</si>
  <si>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</si>
  <si>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</si>
  <si>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</si>
  <si>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</si>
  <si>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</si>
  <si>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</si>
  <si>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</si>
  <si>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</si>
  <si>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</si>
  <si>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</si>
  <si>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</si>
  <si>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</si>
  <si>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</si>
  <si>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</si>
  <si>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</si>
  <si>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</si>
  <si>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</si>
  <si>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</si>
  <si>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</si>
  <si>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</si>
  <si>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</si>
  <si>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</si>
  <si>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</si>
  <si>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</si>
  <si>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</si>
  <si>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</si>
  <si>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</si>
  <si>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</si>
  <si>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</si>
  <si>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</si>
  <si>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</si>
  <si>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</si>
  <si>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</si>
  <si>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</si>
  <si>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</si>
  <si>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</si>
  <si>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</si>
  <si>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</si>
  <si>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</si>
  <si>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</si>
  <si>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</si>
  <si>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</si>
  <si>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</si>
  <si>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</si>
  <si>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</si>
  <si>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</si>
  <si>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</si>
  <si>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</si>
  <si>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</si>
  <si>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</si>
  <si>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</si>
  <si>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</si>
  <si>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</si>
  <si>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</si>
  <si>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</si>
  <si>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</si>
  <si>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</si>
  <si>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</si>
  <si>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</si>
  <si>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</si>
  <si>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</si>
  <si>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</si>
  <si>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</si>
  <si>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</si>
  <si>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</si>
  <si>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</si>
  <si>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</si>
  <si>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</si>
  <si>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</si>
  <si>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</si>
  <si>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</si>
  <si>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</si>
  <si>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</si>
  <si>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</si>
  <si>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</si>
  <si>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</si>
  <si>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</si>
  <si>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</si>
  <si>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</si>
  <si>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</si>
  <si>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</si>
  <si>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</si>
  <si>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</si>
  <si>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</si>
  <si>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</si>
  <si>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</si>
  <si>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</si>
  <si>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</si>
  <si>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</si>
  <si>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</si>
  <si>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</si>
  <si>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</si>
  <si>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</si>
  <si>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</si>
  <si>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</si>
  <si>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</si>
  <si>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</si>
  <si>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</si>
  <si>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</si>
  <si>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</si>
  <si>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</si>
  <si>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</si>
  <si>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</si>
  <si>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</si>
  <si>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</si>
  <si>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</si>
  <si>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</si>
  <si>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</si>
  <si>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</si>
  <si>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</si>
  <si>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</si>
  <si>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</si>
  <si>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</si>
  <si>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</si>
  <si>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</si>
  <si>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</si>
  <si>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</si>
  <si>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</si>
  <si>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</si>
  <si>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</si>
  <si>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</si>
  <si>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</si>
  <si>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</si>
  <si>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</si>
  <si>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</si>
  <si>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</si>
  <si>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</si>
  <si>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</si>
  <si>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</si>
  <si>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</si>
  <si>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</si>
  <si>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</si>
  <si>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</si>
  <si>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</si>
  <si>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</si>
  <si>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</si>
  <si>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</si>
  <si>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</si>
  <si>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</si>
  <si>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</si>
  <si>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</si>
  <si>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</si>
  <si>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</si>
  <si>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</si>
  <si>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</si>
  <si>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</si>
  <si>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</si>
  <si>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</si>
  <si>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</si>
  <si>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</si>
  <si>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</si>
  <si>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</si>
  <si>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</si>
  <si>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</si>
  <si>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</si>
  <si>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</si>
  <si>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</si>
  <si>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</si>
  <si>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</si>
  <si>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</si>
  <si>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</si>
  <si>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</si>
  <si>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</si>
  <si>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</si>
  <si>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</si>
  <si>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</si>
  <si>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</si>
  <si>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</si>
  <si>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</si>
  <si>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</si>
  <si>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</si>
  <si>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</si>
  <si>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</si>
  <si>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</si>
  <si>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</si>
  <si>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</si>
  <si>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</si>
  <si>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</si>
  <si>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</si>
  <si>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</si>
  <si>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</si>
  <si>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</si>
  <si>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</si>
  <si>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</si>
  <si>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</si>
  <si>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</si>
  <si>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</si>
  <si>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</si>
  <si>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</si>
  <si>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</si>
  <si>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</si>
  <si>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</si>
  <si>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</si>
  <si>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</si>
  <si>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</si>
  <si>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</si>
  <si>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</si>
  <si>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</si>
  <si>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</si>
  <si>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</si>
  <si>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</si>
  <si>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</si>
  <si>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</si>
  <si>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</si>
  <si>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</si>
  <si>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</si>
  <si>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</si>
  <si>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</si>
  <si>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</si>
  <si>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</si>
  <si>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</si>
  <si>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</si>
  <si>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</si>
  <si>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</si>
  <si>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</si>
  <si>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</si>
  <si>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</si>
  <si>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</si>
  <si>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</si>
  <si>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</si>
  <si>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</si>
  <si>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</si>
  <si>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</si>
  <si>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</si>
  <si>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</si>
  <si>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</si>
  <si>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</si>
  <si>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</si>
  <si>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</si>
  <si>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</si>
  <si>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</si>
  <si>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</si>
  <si>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</si>
  <si>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</si>
  <si>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</si>
  <si>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</si>
  <si>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</si>
  <si>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</si>
  <si>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</si>
  <si>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</si>
  <si>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</si>
  <si>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</si>
  <si>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</si>
  <si>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</si>
  <si>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</si>
  <si>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</si>
  <si>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</si>
  <si>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</si>
  <si>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</si>
  <si>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</si>
  <si>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</si>
  <si>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</si>
  <si>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</si>
  <si>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</si>
  <si>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</si>
  <si>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</si>
  <si>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</si>
  <si>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</si>
  <si>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</si>
  <si>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</si>
  <si>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</si>
  <si>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</si>
  <si>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</si>
  <si>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</si>
  <si>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</si>
  <si>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</si>
  <si>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</si>
  <si>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</si>
  <si>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</si>
  <si>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</si>
  <si>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</si>
  <si>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</si>
  <si>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</si>
  <si>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</si>
  <si>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</si>
  <si>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</si>
  <si>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</si>
  <si>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</si>
  <si>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</si>
  <si>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</si>
  <si>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</si>
  <si>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</si>
  <si>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</si>
  <si>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</si>
  <si>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</si>
  <si>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</si>
  <si>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</si>
  <si>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</si>
  <si>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</si>
  <si>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</si>
  <si>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</si>
  <si>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</si>
  <si>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</si>
  <si>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</si>
  <si>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</si>
  <si>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</si>
  <si>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</si>
  <si>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</si>
  <si>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</si>
  <si>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</si>
  <si>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</si>
  <si>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</si>
  <si>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</si>
  <si>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</si>
  <si>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</si>
  <si>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</si>
  <si>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</si>
  <si>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</si>
  <si>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</si>
  <si>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</si>
  <si>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</si>
  <si>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</si>
  <si>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</si>
  <si>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</si>
  <si>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</si>
  <si>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</si>
  <si>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</si>
  <si>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</si>
  <si>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</si>
  <si>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</si>
  <si>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</si>
  <si>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</si>
  <si>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</si>
  <si>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</si>
  <si>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</si>
  <si>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</si>
  <si>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</si>
  <si>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</si>
  <si>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</si>
  <si>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</si>
  <si>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</si>
  <si>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</si>
  <si>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</si>
  <si>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</si>
  <si>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</si>
  <si>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</si>
  <si>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</si>
  <si>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</si>
  <si>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</si>
  <si>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</si>
  <si>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</si>
  <si>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</si>
  <si>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</si>
  <si>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</si>
  <si>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</si>
  <si>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</si>
  <si>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</si>
  <si>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</si>
  <si>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</si>
  <si>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</si>
  <si>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</si>
  <si>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</si>
  <si>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</si>
  <si>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</si>
  <si>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</si>
  <si>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</si>
  <si>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</si>
  <si>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</si>
  <si>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</si>
  <si>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</si>
  <si>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</si>
  <si>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</si>
  <si>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</si>
  <si>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</si>
  <si>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</si>
  <si>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</si>
  <si>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</si>
  <si>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</si>
  <si>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</si>
  <si>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</si>
  <si>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</si>
  <si>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</si>
  <si>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</si>
  <si>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</si>
  <si>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</si>
  <si>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</si>
  <si>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</si>
  <si>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</si>
  <si>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</si>
  <si>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</si>
  <si>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</si>
  <si>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</si>
  <si>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</si>
  <si>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</si>
  <si>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</si>
  <si>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</si>
  <si>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</si>
  <si>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</si>
  <si>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</si>
  <si>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</si>
  <si>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</si>
  <si>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</si>
  <si>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</si>
  <si>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</si>
  <si>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</si>
  <si>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</si>
  <si>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</si>
  <si>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</si>
  <si>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</si>
  <si>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</si>
  <si>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</si>
  <si>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</si>
  <si>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</si>
  <si>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</si>
  <si>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</si>
  <si>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</si>
  <si>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</si>
  <si>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</si>
  <si>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</si>
  <si>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</si>
  <si>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</si>
  <si>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</si>
  <si>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</si>
  <si>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</si>
  <si>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</si>
  <si>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</si>
  <si>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</si>
  <si>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</si>
  <si>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</si>
  <si>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</si>
  <si>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</si>
  <si>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</si>
  <si>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</si>
  <si>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</si>
  <si>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</si>
  <si>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</si>
  <si>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</si>
  <si>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</si>
  <si>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</si>
  <si>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</si>
  <si>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</si>
  <si>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</si>
  <si>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</si>
  <si>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</si>
  <si>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</si>
  <si>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</si>
  <si>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</si>
  <si>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</si>
  <si>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</si>
  <si>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</si>
  <si>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</si>
  <si>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</si>
  <si>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</si>
  <si>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</si>
  <si>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</si>
  <si>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</si>
  <si>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</si>
  <si>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</si>
  <si>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</si>
  <si>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</si>
  <si>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</si>
  <si>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</si>
  <si>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</si>
  <si>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</si>
  <si>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</si>
  <si>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</si>
  <si>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</si>
  <si>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</si>
  <si>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</si>
  <si>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</si>
  <si>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</si>
  <si>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</si>
  <si>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</si>
  <si>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</si>
  <si>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</si>
  <si>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</si>
  <si>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</si>
  <si>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</si>
  <si>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</si>
  <si>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</si>
  <si>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</si>
  <si>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</si>
  <si>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</si>
  <si>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</si>
  <si>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</si>
  <si>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</si>
  <si>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</si>
  <si>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</si>
  <si>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</si>
  <si>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</si>
  <si>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</si>
  <si>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</si>
  <si>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</si>
  <si>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</si>
  <si>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</si>
  <si>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</si>
  <si>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</si>
  <si>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</si>
  <si>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</si>
  <si>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</si>
  <si>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</si>
  <si>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</si>
  <si>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</si>
  <si>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</si>
  <si>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</si>
  <si>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</si>
  <si>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</si>
  <si>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</si>
  <si>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</si>
  <si>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</si>
  <si>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</si>
  <si>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</si>
  <si>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</si>
  <si>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</si>
  <si>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</si>
  <si>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</si>
  <si>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</si>
  <si>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</si>
  <si>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</si>
  <si>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</si>
  <si>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</si>
  <si>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</si>
  <si>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</si>
  <si>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</si>
  <si>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</si>
  <si>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</si>
  <si>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</si>
  <si>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</si>
  <si>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</si>
  <si>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</si>
  <si>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</si>
  <si>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</si>
  <si>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</si>
  <si>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</si>
  <si>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</si>
  <si>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</si>
  <si>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</si>
  <si>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</si>
  <si>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</si>
  <si>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</si>
  <si>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</si>
  <si>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</si>
  <si>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</si>
  <si>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</si>
  <si>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</si>
  <si>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</si>
  <si>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</si>
  <si>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</si>
  <si>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</si>
  <si>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</si>
  <si>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</si>
  <si>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</si>
  <si>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</si>
  <si>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</si>
  <si>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</si>
  <si>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</si>
  <si>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</si>
  <si>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</si>
  <si>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</si>
  <si>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</si>
  <si>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</si>
  <si>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</si>
  <si>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</si>
  <si>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</si>
  <si>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</si>
  <si>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</si>
  <si>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</si>
  <si>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</si>
  <si>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</si>
  <si>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</si>
  <si>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</si>
  <si>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</si>
  <si>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</si>
  <si>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</si>
  <si>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</si>
  <si>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</si>
  <si>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</si>
  <si>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</si>
  <si>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</si>
  <si>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</si>
  <si>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</si>
  <si>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</si>
  <si>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</si>
  <si>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</si>
  <si>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</si>
  <si>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</si>
  <si>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</si>
  <si>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</si>
  <si>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</si>
  <si>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</si>
  <si>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</si>
  <si>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</si>
  <si>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</si>
  <si>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</si>
  <si>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</si>
  <si>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</si>
  <si>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</si>
  <si>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</si>
  <si>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</si>
  <si>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</si>
  <si>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</si>
  <si>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</si>
  <si>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</si>
  <si>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</si>
  <si>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</si>
  <si>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</si>
  <si>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</si>
  <si>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</si>
  <si>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</si>
  <si>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</si>
  <si>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</si>
  <si>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</si>
  <si>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</si>
  <si>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</si>
  <si>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</si>
  <si>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</si>
  <si>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</si>
  <si>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</si>
  <si>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</si>
  <si>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</si>
  <si>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</si>
  <si>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</si>
  <si>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</si>
  <si>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</si>
  <si>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</si>
  <si>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</si>
  <si>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</si>
  <si>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</si>
  <si>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</si>
  <si>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</si>
  <si>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</si>
  <si>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</si>
  <si>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</si>
  <si>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</si>
  <si>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</si>
  <si>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</si>
  <si>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</si>
  <si>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</si>
  <si>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</si>
  <si>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</si>
  <si>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</si>
  <si>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</si>
  <si>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</si>
  <si>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</si>
  <si>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</si>
  <si>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</si>
  <si>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</si>
  <si>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</si>
  <si>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</si>
  <si>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</si>
  <si>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</si>
  <si>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</si>
  <si>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</si>
  <si>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</si>
  <si>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</si>
  <si>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</si>
  <si>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</si>
  <si>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</si>
  <si>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</si>
  <si>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</si>
  <si>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</si>
  <si>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</si>
  <si>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</si>
  <si>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</si>
  <si>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</si>
  <si>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</si>
  <si>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</si>
  <si>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</si>
  <si>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</si>
  <si>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</si>
  <si>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</si>
  <si>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</si>
  <si>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</si>
  <si>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</si>
  <si>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</si>
  <si>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</si>
  <si>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</si>
  <si>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</si>
  <si>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</si>
  <si>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</si>
  <si>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</si>
  <si>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</si>
  <si>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</si>
  <si>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</si>
  <si>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</si>
  <si>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</si>
  <si>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</si>
  <si>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</si>
  <si>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</si>
  <si>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</si>
  <si>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</si>
  <si>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</si>
  <si>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</si>
  <si>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</si>
  <si>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</si>
  <si>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</si>
  <si>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</si>
  <si>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</si>
  <si>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</si>
  <si>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</si>
  <si>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</si>
  <si>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</si>
  <si>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</si>
  <si>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</si>
  <si>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</si>
  <si>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</si>
  <si>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</si>
  <si>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</si>
  <si>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</si>
  <si>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</si>
  <si>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</si>
  <si>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</si>
  <si>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</si>
  <si>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</si>
  <si>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</si>
  <si>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</si>
  <si>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</si>
  <si>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</si>
  <si>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</si>
  <si>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</si>
  <si>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</si>
  <si>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</si>
  <si>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</si>
  <si>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</si>
  <si>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</si>
  <si>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</si>
  <si>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</si>
  <si>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</si>
  <si>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</si>
  <si>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</si>
  <si>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</si>
  <si>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</si>
  <si>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</si>
  <si>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</si>
  <si>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</si>
  <si>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</si>
  <si>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</si>
  <si>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</si>
  <si>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</si>
  <si>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</si>
  <si>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</si>
  <si>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</si>
  <si>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</si>
  <si>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</si>
  <si>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</si>
  <si>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</si>
  <si>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</si>
  <si>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</si>
  <si>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</si>
  <si>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</si>
  <si>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</si>
  <si>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</si>
  <si>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</si>
  <si>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</si>
  <si>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</si>
  <si>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</si>
  <si>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</si>
  <si>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</si>
  <si>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</si>
  <si>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</si>
  <si>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</si>
  <si>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</si>
  <si>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</si>
  <si>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</si>
  <si>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</si>
  <si>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</si>
  <si>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</si>
  <si>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</si>
  <si>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</si>
  <si>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</si>
  <si>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</si>
  <si>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</si>
  <si>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</si>
  <si>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</si>
  <si>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</si>
  <si>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</si>
  <si>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</si>
  <si>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</si>
  <si>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</si>
  <si>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</si>
  <si>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</si>
  <si>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</si>
  <si>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</si>
  <si>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</si>
  <si>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</si>
  <si>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</si>
  <si>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</si>
  <si>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</si>
  <si>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</si>
  <si>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</si>
  <si>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</si>
  <si>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</si>
  <si>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</si>
  <si>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</si>
  <si>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</si>
  <si>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</si>
  <si>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</si>
  <si>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</si>
  <si>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</si>
  <si>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</si>
  <si>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</si>
  <si>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</si>
  <si>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</si>
  <si>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</si>
  <si>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</si>
  <si>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</si>
  <si>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</si>
  <si>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</si>
  <si>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</si>
  <si>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</si>
  <si>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</si>
  <si>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</si>
  <si>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</si>
  <si>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</si>
  <si>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</si>
  <si>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</si>
  <si>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</si>
  <si>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</si>
  <si>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</si>
  <si>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</si>
  <si>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</si>
  <si>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</si>
  <si>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</si>
  <si>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</si>
  <si>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</si>
  <si>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</si>
  <si>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</si>
  <si>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</si>
  <si>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</si>
  <si>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</si>
  <si>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</si>
  <si>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</si>
  <si>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</si>
  <si>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</si>
  <si>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</si>
  <si>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</si>
  <si>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</si>
  <si>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</si>
  <si>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</si>
  <si>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</si>
  <si>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</si>
  <si>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</si>
  <si>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</si>
  <si>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</si>
  <si>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</si>
  <si>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</si>
  <si>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</si>
  <si>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</si>
  <si>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</si>
  <si>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</si>
  <si>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</si>
  <si>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</si>
  <si>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</si>
  <si>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</si>
  <si>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</si>
  <si>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</si>
  <si>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</si>
  <si>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</si>
  <si>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</si>
  <si>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</si>
  <si>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</si>
  <si>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</si>
  <si>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</si>
  <si>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</si>
  <si>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</si>
  <si>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</si>
  <si>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</si>
  <si>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</si>
  <si>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</si>
  <si>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</si>
  <si>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</si>
  <si>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</si>
  <si>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</si>
  <si>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</si>
  <si>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</si>
  <si>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</si>
  <si>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</si>
  <si>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</si>
  <si>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</si>
  <si>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</si>
  <si>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</si>
  <si>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</si>
  <si>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</si>
  <si>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</si>
  <si>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</si>
  <si>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</si>
  <si>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</si>
  <si>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</si>
  <si>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</si>
  <si>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</si>
  <si>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</si>
  <si>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</si>
  <si>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</si>
  <si>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</si>
  <si>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</si>
  <si>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</si>
  <si>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</si>
  <si>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</si>
  <si>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</si>
  <si>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</si>
  <si>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</si>
  <si>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</si>
  <si>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</si>
  <si>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</si>
  <si>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</si>
  <si>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</si>
  <si>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</si>
  <si>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</si>
  <si>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</si>
  <si>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</si>
  <si>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</si>
  <si>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</si>
  <si>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</si>
  <si>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</si>
  <si>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</si>
  <si>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</si>
  <si>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</si>
  <si>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</si>
  <si>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</si>
  <si>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</si>
  <si>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</si>
  <si>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</si>
  <si>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</si>
  <si>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</si>
  <si>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</si>
  <si>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</si>
  <si>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</si>
  <si>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</si>
  <si>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</si>
  <si>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</si>
  <si>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</si>
  <si>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</si>
  <si>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</si>
  <si>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</si>
  <si>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</si>
  <si>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</si>
  <si>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</si>
  <si>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</si>
  <si>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</si>
  <si>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</si>
  <si>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</si>
  <si>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</si>
  <si>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</si>
  <si>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</si>
  <si>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</si>
  <si>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</si>
  <si>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</si>
  <si>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</si>
  <si>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</si>
  <si>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</si>
  <si>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</si>
  <si>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</si>
  <si>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</si>
  <si>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</si>
  <si>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</si>
  <si>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</si>
  <si>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</si>
  <si>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</si>
  <si>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</si>
  <si>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</si>
  <si>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</si>
  <si>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</si>
  <si>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</si>
  <si>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</si>
  <si>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</si>
  <si>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</si>
  <si>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</si>
  <si>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</si>
  <si>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</si>
  <si>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</si>
  <si>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</si>
  <si>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</si>
  <si>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</si>
  <si>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</si>
  <si>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</si>
  <si>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</si>
  <si>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</si>
  <si>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</si>
  <si>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</si>
  <si>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</si>
  <si>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</si>
  <si>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</si>
  <si>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</si>
  <si>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</si>
  <si>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</si>
  <si>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</si>
  <si>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</si>
  <si>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</si>
  <si>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</si>
  <si>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</si>
  <si>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</si>
  <si>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</si>
  <si>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</si>
  <si>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</si>
  <si>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</si>
  <si>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</si>
  <si>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</si>
  <si>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</si>
  <si>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</si>
  <si>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</si>
  <si>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</si>
  <si>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</si>
  <si>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</si>
  <si>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</si>
  <si>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</si>
  <si>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</si>
  <si>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</si>
  <si>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</si>
  <si>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</si>
  <si>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</si>
  <si>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</si>
  <si>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</si>
  <si>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</si>
  <si>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</si>
  <si>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</si>
  <si>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</si>
  <si>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</si>
  <si>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</si>
  <si>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</si>
  <si>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</si>
  <si>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</si>
  <si>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</si>
  <si>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</si>
  <si>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</si>
  <si>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</si>
  <si>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</si>
  <si>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</si>
  <si>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</si>
  <si>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</si>
  <si>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</si>
  <si>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</si>
  <si>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</si>
  <si>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</si>
  <si>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</si>
  <si>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</si>
  <si>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</si>
  <si>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</si>
  <si>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</si>
  <si>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</si>
  <si>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</si>
  <si>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</si>
  <si>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</si>
  <si>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</si>
  <si>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</si>
  <si>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</si>
  <si>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</si>
  <si>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</si>
  <si>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</si>
  <si>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</si>
  <si>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</si>
  <si>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</si>
  <si>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</si>
  <si>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</si>
  <si>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</si>
  <si>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</si>
  <si>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</si>
  <si>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</si>
  <si>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</si>
  <si>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</si>
  <si>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</si>
  <si>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</si>
  <si>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</si>
  <si>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</si>
  <si>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</si>
  <si>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</si>
  <si>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</si>
  <si>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</si>
  <si>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</si>
  <si>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</si>
  <si>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</si>
  <si>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</si>
  <si>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</si>
  <si>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</si>
  <si>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</si>
  <si>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</si>
  <si>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</si>
  <si>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</si>
  <si>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</si>
  <si>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</si>
  <si>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</si>
  <si>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</si>
  <si>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</si>
  <si>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</si>
  <si>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</si>
  <si>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</si>
  <si>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</si>
  <si>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</si>
  <si>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</si>
  <si>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</si>
  <si>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</si>
  <si>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</si>
  <si>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</si>
  <si>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</si>
  <si>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</si>
  <si>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</si>
  <si>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</si>
  <si>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</si>
  <si>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</si>
  <si>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</si>
  <si>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</si>
  <si>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</si>
  <si>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</si>
  <si>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</si>
  <si>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</si>
  <si>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</si>
  <si>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</si>
  <si>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</si>
  <si>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</si>
  <si>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</si>
  <si>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</si>
  <si>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</si>
  <si>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</si>
  <si>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</si>
  <si>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</si>
  <si>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</si>
  <si>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</si>
  <si>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</si>
  <si>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</si>
  <si>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</si>
  <si>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</si>
  <si>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</si>
  <si>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</si>
  <si>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</si>
  <si>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</si>
  <si>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</si>
  <si>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</si>
  <si>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</si>
  <si>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</si>
  <si>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</si>
  <si>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</si>
  <si>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</si>
  <si>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</si>
  <si>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</si>
  <si>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</si>
  <si>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</si>
  <si>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</si>
  <si>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</si>
  <si>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</si>
  <si>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</si>
  <si>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</si>
  <si>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</si>
  <si>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</si>
  <si>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</si>
  <si>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</si>
  <si>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</si>
  <si>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</si>
  <si>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</si>
  <si>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</si>
  <si>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</si>
  <si>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</si>
  <si>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</si>
  <si>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</si>
  <si>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</si>
  <si>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</si>
  <si>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</si>
  <si>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</si>
  <si>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</si>
  <si>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</si>
  <si>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</si>
  <si>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</si>
  <si>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</si>
  <si>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</si>
  <si>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</si>
  <si>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</si>
  <si>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</si>
  <si>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</si>
  <si>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</si>
  <si>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</si>
  <si>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</si>
  <si>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</si>
  <si>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</si>
  <si>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</si>
  <si>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</si>
  <si>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</si>
  <si>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</si>
  <si>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</si>
  <si>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</si>
  <si>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</si>
  <si>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</si>
  <si>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</si>
  <si>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</si>
  <si>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</si>
  <si>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</si>
  <si>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</si>
  <si>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</si>
  <si>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</si>
  <si>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</si>
  <si>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</si>
  <si>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</si>
  <si>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</si>
  <si>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</si>
  <si>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</si>
  <si>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</si>
  <si>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</si>
  <si>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</si>
  <si>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</si>
  <si>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</si>
  <si>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</si>
  <si>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</si>
  <si>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</si>
  <si>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</si>
  <si>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</si>
  <si>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</si>
  <si>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</si>
  <si>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</si>
  <si>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</si>
  <si>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</si>
  <si>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</si>
  <si>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</si>
  <si>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</si>
  <si>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</si>
  <si>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</si>
  <si>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</si>
  <si>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</si>
  <si>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</si>
  <si>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</si>
  <si>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</si>
  <si>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</si>
  <si>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</si>
  <si>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</si>
  <si>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</si>
  <si>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</si>
  <si>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</si>
  <si>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</si>
  <si>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</si>
  <si>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</si>
  <si>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</si>
  <si>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</si>
  <si>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</si>
  <si>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</si>
  <si>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</si>
  <si>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</si>
  <si>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</si>
  <si>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</si>
  <si>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</si>
  <si>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</si>
  <si>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</si>
  <si>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</si>
  <si>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</si>
  <si>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</si>
  <si>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</si>
  <si>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</si>
  <si>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</si>
  <si>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</si>
  <si>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</si>
  <si>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</si>
  <si>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</si>
  <si>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</si>
  <si>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</si>
  <si>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</si>
  <si>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</si>
  <si>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</si>
  <si>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</si>
  <si>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</si>
  <si>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</si>
  <si>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</si>
  <si>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</si>
  <si>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</si>
  <si>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</si>
  <si>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</si>
  <si>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</si>
  <si>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</si>
  <si>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</si>
  <si>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</si>
  <si>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</si>
  <si>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</si>
  <si>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</si>
  <si>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</si>
  <si>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</si>
  <si>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</si>
  <si>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</si>
  <si>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</si>
  <si>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</si>
  <si>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</si>
  <si>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</si>
  <si>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</si>
  <si>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</si>
  <si>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</si>
  <si>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</si>
  <si>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</si>
  <si>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</si>
  <si>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</si>
  <si>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</si>
  <si>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</si>
  <si>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</si>
  <si>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</si>
  <si>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</si>
  <si>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</si>
  <si>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</si>
  <si>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</si>
  <si>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</si>
  <si>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</si>
  <si>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</si>
  <si>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</si>
  <si>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</si>
  <si>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</si>
  <si>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</si>
  <si>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</si>
  <si>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</si>
  <si>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</si>
  <si>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</si>
  <si>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</si>
  <si>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</si>
  <si>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</si>
  <si>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</si>
  <si>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</si>
  <si>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</si>
  <si>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</si>
  <si>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</si>
  <si>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</si>
  <si>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</si>
  <si>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</si>
  <si>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</si>
  <si>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</si>
  <si>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</si>
  <si>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</si>
  <si>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</si>
  <si>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</si>
  <si>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</si>
  <si>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</si>
  <si>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</si>
  <si>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</si>
  <si>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</si>
  <si>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</si>
  <si>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</si>
  <si>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</si>
  <si>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</si>
  <si>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</si>
  <si>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</si>
  <si>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</si>
  <si>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</si>
  <si>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</si>
  <si>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</si>
  <si>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</si>
  <si>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</si>
  <si>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</si>
  <si>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</si>
  <si>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</si>
  <si>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</si>
  <si>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</si>
  <si>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</si>
  <si>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</si>
  <si>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</si>
  <si>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</si>
  <si>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</si>
  <si>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</si>
  <si>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</si>
  <si>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</si>
  <si>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</si>
  <si>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</si>
  <si>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</si>
  <si>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</si>
  <si>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</si>
  <si>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</si>
  <si>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</si>
  <si>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</si>
  <si>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</si>
  <si>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</si>
  <si>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</si>
  <si>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</si>
  <si>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</si>
  <si>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</si>
  <si>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</si>
  <si>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</si>
  <si>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</si>
  <si>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</si>
  <si>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</si>
  <si>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</si>
  <si>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</si>
  <si>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</si>
  <si>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</si>
  <si>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</si>
  <si>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</si>
  <si>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</si>
  <si>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</si>
  <si>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</si>
  <si>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</si>
  <si>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</si>
  <si>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</si>
  <si>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</si>
  <si>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</si>
  <si>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</si>
  <si>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</si>
  <si>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</si>
  <si>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</si>
  <si>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</si>
  <si>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</si>
  <si>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</si>
  <si>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</si>
  <si>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</si>
  <si>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</si>
  <si>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</si>
  <si>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</si>
  <si>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</si>
  <si>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</si>
  <si>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</si>
  <si>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</si>
  <si>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</si>
  <si>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</si>
  <si>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</si>
  <si>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</si>
  <si>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</si>
  <si>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</si>
  <si>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</si>
  <si>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</si>
  <si>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</si>
  <si>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</si>
  <si>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</si>
  <si>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</si>
  <si>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</si>
  <si>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</si>
  <si>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</si>
  <si>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</si>
  <si>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</si>
  <si>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</si>
  <si>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</si>
  <si>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</si>
  <si>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</si>
  <si>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</si>
  <si>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</si>
  <si>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</si>
  <si>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</si>
  <si>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</si>
  <si>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</si>
  <si>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</si>
  <si>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</si>
  <si>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</si>
  <si>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</si>
  <si>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</si>
  <si>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</si>
  <si>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</si>
  <si>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</si>
  <si>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</si>
  <si>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</si>
  <si>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</si>
  <si>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</si>
  <si>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</si>
  <si>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</si>
  <si>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</si>
  <si>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</si>
  <si>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</si>
  <si>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</si>
  <si>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</si>
  <si>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</si>
  <si>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</si>
  <si>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</si>
  <si>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</si>
  <si>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</si>
  <si>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</si>
  <si>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</si>
  <si>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</si>
  <si>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</si>
  <si>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</si>
  <si>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</si>
  <si>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</si>
  <si>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</si>
  <si>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</si>
  <si>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</si>
  <si>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</si>
  <si>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</si>
  <si>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</si>
  <si>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</si>
  <si>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</si>
  <si>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</si>
  <si>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</si>
  <si>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</si>
  <si>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</si>
  <si>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</si>
  <si>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</si>
  <si>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</si>
  <si>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</si>
  <si>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</si>
  <si>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</si>
  <si>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</si>
  <si>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</si>
  <si>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</si>
  <si>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</si>
  <si>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</si>
  <si>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</si>
  <si>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</si>
  <si>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</si>
  <si>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</si>
  <si>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</si>
  <si>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</si>
  <si>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</si>
  <si>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</si>
  <si>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</si>
  <si>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</si>
  <si>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</si>
  <si>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</si>
  <si>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</si>
  <si>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</si>
  <si>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</si>
  <si>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</si>
  <si>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</si>
  <si>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</si>
  <si>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</si>
  <si>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</si>
  <si>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</si>
  <si>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</si>
  <si>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</si>
  <si>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</si>
  <si>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</si>
  <si>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</si>
  <si>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</si>
  <si>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</si>
  <si>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</si>
  <si>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</si>
  <si>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</si>
  <si>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</si>
  <si>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</si>
  <si>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</si>
  <si>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</si>
  <si>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</si>
  <si>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</si>
  <si>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</si>
  <si>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</si>
  <si>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</si>
  <si>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</si>
  <si>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</si>
  <si>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</si>
  <si>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</si>
  <si>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</si>
  <si>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</si>
  <si>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</si>
  <si>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</si>
  <si>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</si>
  <si>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</si>
  <si>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</si>
  <si>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</si>
  <si>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</si>
  <si>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</si>
  <si>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</si>
  <si>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</si>
  <si>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</si>
  <si>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</si>
  <si>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</si>
  <si>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</si>
  <si>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</si>
  <si>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</si>
  <si>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</si>
  <si>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</si>
  <si>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</si>
  <si>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</si>
  <si>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</si>
  <si>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</si>
  <si>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</si>
  <si>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</si>
  <si>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</si>
  <si>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</si>
  <si>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</si>
  <si>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</si>
  <si>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</si>
  <si>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</si>
  <si>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</si>
  <si>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</si>
  <si>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</si>
  <si>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</si>
  <si>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</si>
  <si>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</si>
  <si>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</si>
  <si>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</si>
  <si>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</si>
  <si>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</si>
  <si>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</si>
  <si>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</si>
  <si>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</si>
  <si>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</si>
  <si>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</si>
  <si>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</si>
  <si>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</si>
  <si>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</si>
  <si>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</si>
  <si>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</si>
  <si>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</si>
  <si>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</si>
  <si>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</si>
  <si>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</si>
  <si>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</si>
  <si>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</si>
  <si>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</si>
  <si>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</si>
  <si>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</si>
  <si>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</si>
  <si>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</si>
  <si>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</si>
  <si>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</si>
  <si>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</si>
  <si>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</si>
  <si>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</si>
  <si>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</si>
  <si>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</si>
  <si>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</si>
  <si>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</si>
  <si>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</si>
  <si>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</si>
  <si>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</si>
  <si>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</si>
  <si>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</si>
  <si>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</si>
  <si>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</si>
  <si>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</si>
  <si>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</si>
  <si>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</si>
  <si>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</si>
  <si>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</si>
  <si>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</si>
  <si>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</si>
  <si>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</si>
  <si>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</si>
  <si>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</si>
  <si>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</si>
  <si>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</si>
  <si>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</si>
  <si>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</si>
  <si>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</si>
  <si>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</si>
  <si>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</si>
  <si>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</si>
  <si>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</si>
  <si>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</si>
  <si>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</si>
  <si>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</si>
  <si>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</si>
  <si>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</si>
  <si>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</si>
  <si>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</si>
  <si>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</si>
  <si>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</si>
  <si>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</si>
  <si>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</si>
  <si>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</si>
  <si>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</si>
  <si>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</si>
  <si>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</si>
  <si>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</si>
  <si>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</si>
  <si>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</si>
  <si>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</si>
  <si>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</si>
  <si>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</si>
  <si>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</si>
  <si>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</si>
  <si>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</si>
  <si>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</si>
  <si>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</si>
  <si>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</si>
  <si>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</si>
  <si>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</si>
  <si>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</si>
  <si>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</si>
  <si>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</si>
  <si>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</si>
  <si>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</si>
  <si>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</si>
  <si>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</si>
  <si>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</si>
  <si>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</si>
  <si>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</si>
  <si>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</si>
  <si>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</si>
  <si>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</si>
  <si>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</si>
  <si>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</si>
  <si>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</si>
  <si>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</si>
  <si>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</si>
  <si>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</si>
  <si>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</si>
  <si>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</si>
  <si>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</si>
  <si>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</si>
  <si>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</si>
  <si>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</si>
  <si>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</si>
  <si>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</si>
  <si>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</si>
  <si>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</si>
  <si>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</si>
  <si>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</si>
  <si>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</si>
  <si>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</si>
  <si>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</si>
  <si>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</si>
  <si>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</si>
  <si>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</si>
  <si>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</si>
  <si>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</si>
  <si>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</si>
  <si>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</si>
  <si>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</si>
  <si>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</si>
  <si>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</si>
  <si>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</si>
  <si>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</si>
  <si>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</si>
  <si>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</si>
  <si>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</si>
  <si>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</si>
  <si>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</si>
  <si>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</si>
  <si>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</si>
  <si>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</si>
  <si>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</si>
  <si>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</si>
  <si>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</si>
  <si>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</si>
  <si>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</si>
  <si>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</si>
  <si>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</si>
  <si>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</si>
  <si>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</si>
  <si>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</si>
  <si>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</si>
  <si>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</si>
  <si>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</si>
  <si>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</si>
  <si>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</si>
  <si>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</si>
  <si>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</si>
  <si>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</si>
  <si>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</si>
  <si>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</si>
  <si>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</si>
  <si>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</si>
  <si>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</si>
  <si>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</si>
  <si>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</si>
  <si>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</si>
  <si>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</si>
  <si>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</si>
  <si>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</si>
  <si>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</si>
  <si>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</si>
  <si>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</si>
  <si>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</si>
  <si>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</si>
  <si>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</si>
  <si>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</si>
  <si>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</si>
  <si>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</si>
  <si>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</si>
  <si>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</si>
  <si>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</si>
  <si>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</si>
  <si>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</si>
  <si>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</si>
  <si>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</si>
  <si>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</si>
  <si>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</si>
  <si>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</si>
  <si>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</si>
  <si>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</si>
  <si>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</si>
  <si>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</si>
  <si>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</si>
  <si>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</si>
  <si>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</si>
  <si>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</si>
  <si>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</si>
  <si>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</si>
  <si>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</si>
  <si>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</si>
  <si>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</si>
  <si>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</si>
  <si>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</si>
  <si>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</si>
  <si>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</si>
  <si>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</si>
  <si>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</si>
  <si>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</si>
  <si>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</si>
  <si>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</si>
  <si>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</si>
  <si>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</si>
  <si>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</si>
  <si>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</si>
  <si>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</si>
  <si>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</si>
  <si>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</si>
  <si>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</si>
  <si>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</si>
  <si>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</si>
  <si>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</si>
  <si>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</si>
  <si>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</si>
  <si>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</si>
  <si>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</si>
  <si>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</si>
  <si>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</si>
  <si>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</si>
  <si>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</si>
  <si>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</si>
  <si>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</si>
  <si>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</si>
  <si>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</si>
  <si>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</si>
  <si>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</si>
  <si>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</si>
  <si>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</si>
  <si>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</si>
  <si>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</si>
  <si>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</si>
  <si>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</si>
  <si>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</si>
  <si>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</si>
  <si>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</si>
  <si>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</si>
  <si>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</si>
  <si>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</si>
  <si>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</si>
  <si>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</si>
  <si>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</si>
  <si>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</si>
  <si>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</si>
  <si>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</si>
  <si>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</si>
  <si>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</si>
  <si>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</si>
  <si>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</si>
  <si>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</si>
  <si>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</si>
  <si>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</si>
  <si>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</si>
  <si>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</si>
  <si>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</si>
  <si>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</si>
  <si>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</si>
  <si>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</si>
  <si>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</si>
  <si>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</si>
  <si>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</si>
  <si>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</si>
  <si>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</si>
  <si>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</si>
  <si>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</si>
  <si>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</si>
  <si>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</si>
  <si>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</si>
  <si>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</si>
  <si>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</si>
  <si>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</si>
  <si>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</si>
  <si>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</si>
  <si>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</si>
  <si>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</si>
  <si>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</si>
  <si>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</si>
  <si>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</si>
  <si>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</si>
  <si>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</si>
  <si>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</si>
  <si>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</si>
  <si>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</si>
  <si>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</si>
  <si>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</si>
  <si>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</si>
  <si>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</si>
  <si>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</si>
  <si>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</si>
  <si>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</si>
  <si>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</si>
  <si>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</si>
  <si>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</si>
  <si>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</si>
  <si>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</si>
  <si>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</si>
  <si>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</si>
  <si>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</si>
  <si>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</si>
  <si>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</si>
  <si>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</si>
  <si>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</si>
  <si>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</si>
  <si>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</si>
  <si>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</si>
  <si>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</si>
  <si>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</si>
  <si>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</si>
  <si>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</si>
  <si>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</si>
  <si>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</si>
  <si>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</si>
  <si>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</si>
  <si>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</si>
  <si>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</si>
  <si>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</si>
  <si>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</si>
  <si>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</si>
  <si>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</si>
  <si>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</si>
  <si>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</si>
  <si>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</si>
  <si>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</si>
  <si>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</si>
  <si>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</si>
  <si>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</si>
  <si>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</si>
  <si>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</si>
  <si>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</si>
  <si>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</si>
  <si>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</si>
  <si>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</si>
  <si>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</si>
  <si>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</si>
  <si>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</si>
  <si>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</si>
  <si>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</si>
  <si>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</si>
  <si>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</si>
  <si>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</si>
  <si>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</si>
  <si>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</si>
  <si>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</si>
  <si>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</si>
  <si>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</si>
  <si>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</si>
  <si>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</si>
  <si>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</si>
  <si>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</si>
  <si>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</si>
  <si>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</si>
  <si>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</si>
  <si>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</si>
  <si>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</si>
  <si>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</si>
  <si>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</si>
  <si>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</si>
  <si>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</si>
  <si>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</si>
  <si>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</si>
  <si>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</si>
  <si>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</si>
  <si>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</si>
  <si>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</si>
  <si>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</si>
  <si>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</si>
  <si>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</si>
  <si>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</si>
  <si>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</si>
  <si>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</si>
  <si>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</si>
  <si>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</si>
  <si>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</si>
  <si>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</si>
  <si>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</si>
  <si>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</si>
  <si>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</si>
  <si>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</si>
  <si>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</si>
  <si>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</si>
  <si>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</si>
  <si>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</si>
  <si>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</si>
  <si>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</si>
  <si>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</si>
  <si>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</si>
  <si>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</si>
  <si>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</si>
  <si>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</si>
  <si>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</si>
  <si>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</si>
  <si>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</si>
  <si>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</si>
  <si>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</si>
  <si>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</si>
  <si>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</si>
  <si>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</si>
  <si>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</si>
  <si>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</si>
  <si>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</si>
  <si>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</si>
  <si>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</si>
  <si>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</si>
  <si>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</si>
  <si>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</si>
  <si>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</si>
  <si>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</si>
  <si>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</si>
  <si>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</si>
  <si>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</si>
  <si>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</si>
  <si>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</si>
  <si>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</si>
  <si>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</si>
  <si>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</si>
  <si>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</si>
  <si>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</si>
  <si>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</si>
  <si>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</si>
  <si>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</si>
  <si>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</si>
  <si>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</si>
  <si>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</si>
  <si>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</si>
  <si>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</si>
  <si>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</si>
  <si>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</si>
  <si>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</si>
  <si>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</si>
  <si>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</si>
  <si>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</si>
  <si>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</si>
  <si>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</si>
  <si>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</si>
  <si>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</si>
  <si>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</si>
  <si>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</si>
  <si>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</si>
  <si>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</si>
  <si>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</si>
  <si>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</si>
  <si>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</si>
  <si>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</si>
  <si>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</si>
  <si>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</si>
  <si>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</si>
  <si>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</si>
  <si>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</si>
  <si>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</si>
  <si>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</si>
  <si>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</si>
  <si>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</si>
  <si>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</si>
  <si>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</si>
  <si>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</si>
  <si>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</si>
  <si>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</si>
  <si>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</si>
  <si>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</si>
  <si>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</si>
  <si>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</si>
  <si>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</si>
  <si>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</si>
  <si>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</si>
  <si>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</si>
  <si>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</si>
  <si>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</si>
  <si>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</si>
  <si>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</si>
  <si>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</si>
  <si>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</si>
  <si>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</si>
  <si>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</si>
  <si>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</si>
  <si>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</si>
  <si>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</si>
  <si>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</si>
  <si>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</si>
  <si>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</si>
  <si>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</si>
  <si>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</si>
  <si>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</si>
  <si>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</si>
  <si>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</si>
  <si>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</si>
  <si>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</si>
  <si>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</si>
  <si>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</si>
  <si>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</si>
  <si>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</si>
  <si>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</si>
  <si>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</si>
  <si>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</si>
  <si>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</si>
  <si>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</si>
  <si>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</si>
  <si>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</si>
  <si>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</si>
  <si>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</si>
  <si>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</si>
  <si>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</si>
  <si>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</si>
  <si>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</si>
  <si>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</si>
  <si>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</si>
  <si>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</si>
  <si>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</si>
  <si>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</si>
  <si>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</si>
  <si>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</si>
  <si>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</si>
  <si>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</si>
  <si>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</si>
  <si>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</si>
  <si>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</si>
  <si>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</si>
  <si>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</si>
  <si>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</si>
  <si>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</si>
  <si>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</si>
  <si>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</si>
  <si>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</si>
  <si>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</si>
  <si>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</si>
  <si>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</si>
  <si>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</si>
  <si>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</si>
  <si>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</si>
  <si>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</si>
  <si>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</si>
  <si>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</si>
  <si>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</si>
  <si>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</si>
  <si>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</si>
  <si>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</si>
  <si>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</si>
  <si>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</si>
  <si>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</si>
  <si>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</si>
  <si>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</si>
  <si>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</si>
  <si>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</si>
  <si>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</si>
  <si>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</si>
  <si>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</si>
  <si>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</si>
  <si>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</si>
  <si>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</si>
  <si>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</si>
  <si>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</si>
  <si>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</si>
  <si>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</si>
  <si>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</si>
  <si>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</si>
  <si>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</si>
  <si>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</si>
  <si>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</si>
  <si>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</si>
  <si>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</si>
  <si>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</si>
  <si>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</si>
  <si>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</si>
  <si>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</si>
  <si>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</si>
  <si>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</si>
  <si>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</si>
  <si>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</si>
  <si>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</si>
  <si>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</si>
  <si>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</si>
  <si>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</si>
  <si>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</si>
  <si>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</si>
  <si>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</si>
  <si>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</si>
  <si>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</si>
  <si>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</si>
  <si>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</si>
  <si>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</si>
  <si>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</si>
  <si>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</si>
  <si>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</si>
  <si>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</si>
  <si>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</si>
  <si>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</si>
  <si>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</si>
  <si>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</si>
  <si>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</si>
  <si>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</si>
  <si>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</si>
  <si>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</si>
  <si>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</si>
  <si>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</si>
  <si>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</si>
  <si>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</si>
  <si>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</si>
  <si>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</si>
  <si>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</si>
  <si>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</si>
  <si>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</si>
  <si>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</si>
  <si>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</si>
  <si>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</si>
  <si>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</si>
  <si>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</si>
  <si>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</si>
  <si>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</si>
  <si>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</si>
  <si>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</si>
  <si>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</si>
  <si>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</si>
  <si>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</si>
  <si>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</si>
  <si>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</si>
  <si>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</si>
  <si>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</si>
  <si>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</si>
  <si>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</si>
  <si>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</si>
  <si>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</si>
  <si>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</si>
  <si>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</si>
  <si>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</si>
  <si>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</si>
  <si>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</si>
  <si>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</si>
  <si>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</si>
  <si>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</si>
  <si>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</si>
  <si>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</si>
  <si>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</si>
  <si>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</si>
  <si>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</si>
  <si>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</si>
  <si>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</si>
  <si>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</si>
  <si>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</si>
  <si>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</si>
  <si>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</si>
  <si>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</si>
  <si>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</si>
  <si>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</si>
  <si>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</si>
  <si>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</si>
  <si>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</si>
  <si>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</si>
  <si>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</si>
  <si>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</si>
  <si>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</si>
  <si>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</si>
  <si>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</si>
  <si>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</si>
  <si>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</si>
  <si>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</si>
  <si>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</si>
  <si>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</si>
  <si>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</si>
  <si>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</si>
  <si>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</si>
  <si>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</si>
  <si>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</si>
  <si>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</si>
  <si>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</si>
  <si>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</si>
  <si>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</si>
  <si>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</si>
  <si>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</si>
  <si>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</si>
  <si>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</si>
  <si>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</si>
  <si>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</si>
  <si>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</si>
  <si>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</si>
  <si>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</si>
  <si>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</si>
  <si>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</si>
  <si>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</si>
  <si>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</si>
  <si>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</si>
  <si>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</si>
  <si>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</si>
  <si>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</si>
  <si>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</si>
  <si>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</si>
  <si>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</si>
  <si>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</si>
  <si>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</si>
  <si>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</si>
  <si>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</si>
  <si>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</si>
  <si>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</si>
  <si>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</si>
  <si>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</si>
  <si>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</si>
  <si>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</si>
  <si>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</si>
  <si>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</si>
  <si>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</si>
  <si>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</si>
  <si>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</si>
  <si>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</si>
  <si>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</si>
  <si>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</si>
  <si>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</si>
  <si>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</si>
  <si>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</si>
  <si>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</si>
  <si>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</si>
  <si>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</si>
  <si>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</si>
  <si>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</si>
  <si>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</si>
  <si>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</si>
  <si>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</si>
  <si>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</si>
  <si>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</si>
  <si>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</si>
  <si>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</si>
  <si>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</si>
  <si>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</si>
  <si>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</si>
  <si>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</si>
  <si>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</si>
  <si>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</si>
  <si>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</si>
  <si>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</si>
  <si>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</si>
  <si>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</si>
  <si>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</si>
  <si>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</si>
  <si>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</si>
  <si>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</si>
  <si>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</si>
  <si>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</si>
  <si>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</si>
  <si>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</si>
  <si>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</si>
  <si>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</si>
  <si>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</si>
  <si>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</si>
  <si>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</si>
  <si>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</si>
  <si>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</si>
  <si>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</si>
  <si>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</si>
  <si>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</si>
  <si>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</si>
  <si>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</si>
  <si>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</si>
  <si>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</si>
  <si>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</si>
  <si>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</si>
  <si>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</si>
  <si>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</si>
  <si>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</si>
  <si>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</si>
  <si>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</si>
  <si>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</si>
  <si>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</si>
  <si>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</si>
  <si>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</si>
  <si>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</si>
  <si>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</si>
  <si>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</si>
  <si>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</si>
  <si>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</si>
  <si>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</si>
  <si>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</si>
  <si>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</si>
  <si>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</si>
  <si>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</si>
  <si>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</si>
  <si>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</si>
  <si>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</si>
  <si>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</si>
  <si>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</si>
  <si>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</si>
  <si>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</si>
  <si>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</si>
  <si>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</si>
  <si>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</si>
  <si>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</si>
  <si>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</si>
  <si>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</si>
  <si>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</si>
  <si>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</si>
  <si>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</si>
  <si>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</si>
  <si>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</si>
  <si>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</si>
  <si>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</si>
  <si>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</si>
  <si>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</si>
  <si>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</si>
  <si>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</si>
  <si>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</si>
  <si>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</si>
  <si>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</si>
  <si>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</si>
  <si>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</si>
  <si>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</si>
  <si>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</si>
  <si>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</si>
  <si>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</si>
  <si>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</si>
  <si>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</si>
  <si>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</si>
  <si>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</si>
  <si>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</si>
  <si>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</si>
  <si>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</si>
  <si>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</si>
  <si>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</si>
  <si>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</si>
  <si>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</si>
  <si>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</si>
  <si>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</si>
  <si>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</si>
  <si>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</si>
  <si>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</si>
  <si>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</si>
  <si>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</si>
  <si>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</si>
  <si>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</si>
  <si>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</si>
  <si>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</si>
  <si>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</si>
  <si>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</si>
  <si>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</si>
  <si>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</si>
  <si>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</si>
  <si>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</si>
  <si>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</si>
  <si>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</si>
  <si>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</si>
  <si>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</si>
  <si>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</si>
  <si>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</si>
  <si>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</si>
  <si>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</si>
  <si>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</si>
  <si>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</si>
  <si>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</si>
  <si>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</si>
  <si>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</si>
  <si>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</si>
  <si>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</si>
  <si>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</si>
  <si>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</si>
  <si>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</si>
  <si>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</si>
  <si>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</si>
  <si>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</si>
  <si>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</si>
  <si>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</si>
  <si>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</si>
  <si>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</si>
  <si>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</si>
  <si>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</si>
  <si>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</si>
  <si>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</si>
  <si>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</si>
  <si>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</si>
  <si>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</si>
  <si>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</si>
  <si>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</si>
  <si>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</si>
  <si>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</si>
  <si>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</si>
  <si>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</si>
  <si>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</si>
  <si>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</si>
  <si>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</si>
  <si>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</si>
  <si>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</si>
  <si>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</si>
  <si>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</si>
  <si>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</si>
  <si>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</si>
  <si>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</si>
  <si>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</si>
  <si>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</si>
  <si>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</si>
  <si>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</si>
  <si>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</si>
  <si>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</si>
  <si>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</si>
  <si>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</si>
  <si>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</si>
  <si>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</si>
  <si>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</si>
  <si>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</si>
  <si>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</si>
  <si>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</si>
  <si>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</si>
  <si>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</si>
  <si>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</si>
  <si>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</si>
  <si>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</si>
  <si>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</si>
  <si>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</si>
  <si>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</si>
  <si>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</si>
  <si>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</si>
  <si>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</si>
  <si>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</si>
  <si>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</si>
  <si>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</si>
  <si>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</si>
  <si>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</si>
  <si>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</si>
  <si>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</si>
  <si>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</si>
  <si>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</si>
  <si>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</si>
  <si>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</si>
  <si>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</si>
  <si>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</si>
  <si>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</si>
  <si>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</si>
  <si>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</si>
  <si>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</si>
  <si>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</si>
  <si>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</si>
  <si>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</si>
  <si>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</si>
  <si>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</si>
  <si>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</si>
  <si>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</si>
  <si>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</si>
  <si>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</si>
  <si>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</si>
  <si>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</si>
  <si>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</si>
  <si>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</si>
  <si>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</si>
  <si>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</si>
  <si>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</si>
  <si>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</si>
  <si>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</si>
  <si>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</si>
  <si>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</si>
  <si>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</si>
  <si>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</si>
  <si>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</si>
  <si>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</si>
  <si>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</si>
  <si>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</si>
  <si>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</si>
  <si>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</si>
  <si>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</si>
  <si>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</si>
  <si>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</si>
  <si>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</si>
  <si>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</si>
  <si>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</si>
  <si>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</si>
  <si>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</si>
  <si>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</si>
  <si>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</si>
  <si>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</si>
  <si>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</si>
  <si>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</si>
  <si>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</si>
  <si>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</si>
  <si>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</si>
  <si>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</si>
  <si>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</si>
  <si>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</si>
  <si>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</si>
  <si>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</si>
  <si>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</si>
  <si>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</si>
  <si>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</si>
  <si>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</si>
  <si>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</si>
  <si>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</si>
  <si>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</si>
  <si>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</si>
  <si>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</si>
  <si>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</si>
  <si>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</si>
  <si>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</si>
  <si>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</si>
  <si>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</si>
  <si>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</si>
  <si>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</si>
  <si>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</si>
  <si>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</si>
  <si>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</si>
  <si>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</si>
  <si>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</si>
  <si>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</si>
  <si>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</si>
  <si>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</si>
  <si>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</si>
  <si>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</si>
  <si>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</si>
  <si>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</si>
  <si>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</si>
  <si>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</si>
  <si>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</si>
  <si>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</si>
  <si>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</si>
  <si>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</si>
  <si>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</si>
  <si>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</si>
  <si>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</si>
  <si>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</si>
  <si>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</si>
  <si>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</si>
  <si>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</si>
  <si>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</si>
  <si>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</si>
  <si>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</si>
  <si>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</si>
  <si>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</si>
  <si>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</si>
  <si>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</si>
  <si>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</si>
  <si>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</si>
  <si>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</si>
  <si>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</si>
  <si>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</si>
  <si>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</si>
  <si>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</si>
  <si>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</si>
  <si>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</si>
  <si>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</si>
  <si>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</si>
  <si>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</si>
  <si>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</si>
  <si>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</si>
  <si>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</si>
  <si>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</si>
  <si>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</si>
  <si>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</si>
  <si>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</si>
  <si>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</si>
  <si>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</si>
  <si>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</si>
  <si>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</si>
  <si>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</si>
  <si>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</si>
  <si>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</si>
  <si>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</si>
  <si>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</si>
  <si>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</si>
  <si>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</si>
  <si>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</si>
  <si>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</si>
  <si>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</si>
  <si>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</si>
  <si>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</si>
  <si>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</si>
  <si>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</si>
  <si>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</si>
  <si>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</si>
  <si>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</si>
  <si>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</si>
  <si>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</si>
  <si>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</si>
  <si>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</si>
  <si>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</si>
  <si>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</si>
  <si>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</si>
  <si>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</si>
  <si>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</si>
  <si>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</si>
  <si>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</si>
  <si>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</si>
  <si>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</si>
  <si>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</si>
  <si>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</si>
  <si>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</si>
  <si>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</si>
  <si>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</si>
  <si>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</si>
  <si>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</si>
  <si>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</si>
  <si>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</si>
  <si>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</si>
  <si>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</si>
  <si>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</si>
  <si>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</si>
  <si>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</si>
  <si>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</si>
  <si>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</si>
  <si>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</si>
  <si>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</si>
  <si>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</si>
  <si>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</si>
  <si>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</si>
  <si>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</si>
  <si>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</si>
  <si>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</si>
  <si>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</si>
  <si>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</si>
  <si>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</si>
  <si>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</si>
  <si>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</si>
  <si>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</si>
  <si>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</si>
  <si>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</si>
  <si>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</si>
  <si>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</si>
  <si>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</si>
  <si>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</si>
  <si>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</si>
  <si>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</si>
  <si>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</si>
  <si>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</si>
  <si>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</si>
  <si>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</si>
  <si>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</si>
  <si>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</si>
  <si>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</si>
  <si>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</si>
  <si>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</si>
  <si>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</si>
  <si>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</si>
  <si>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</si>
  <si>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</si>
  <si>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</si>
  <si>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</si>
  <si>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</si>
  <si>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</si>
  <si>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</si>
  <si>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</si>
  <si>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</si>
  <si>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</si>
  <si>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</si>
  <si>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</si>
  <si>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</si>
  <si>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</si>
  <si>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</si>
  <si>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</si>
  <si>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</si>
  <si>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</si>
  <si>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</si>
  <si>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</si>
  <si>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</si>
  <si>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</si>
  <si>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</si>
  <si>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</si>
  <si>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</si>
  <si>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</si>
  <si>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</si>
  <si>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</si>
  <si>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</si>
  <si>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</si>
  <si>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</si>
  <si>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</si>
  <si>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</si>
  <si>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</si>
  <si>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</si>
  <si>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</si>
  <si>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</si>
  <si>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</si>
  <si>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</si>
  <si>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</si>
  <si>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</si>
  <si>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</si>
  <si>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</si>
  <si>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</si>
  <si>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</si>
  <si>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</si>
  <si>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</si>
  <si>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</si>
  <si>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</si>
  <si>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</si>
  <si>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</si>
  <si>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</si>
  <si>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</si>
  <si>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</si>
  <si>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</si>
  <si>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</si>
  <si>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</si>
  <si>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</si>
  <si>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</si>
  <si>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</si>
  <si>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</si>
  <si>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</si>
  <si>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</si>
  <si>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</si>
  <si>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</si>
  <si>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</si>
  <si>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</si>
  <si>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</si>
  <si>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</si>
  <si>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</si>
  <si>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</si>
  <si>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</si>
  <si>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</si>
  <si>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</si>
  <si>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</si>
  <si>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</si>
  <si>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</si>
  <si>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</si>
  <si>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</si>
  <si>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</si>
  <si>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</si>
  <si>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</si>
  <si>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</si>
  <si>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</si>
  <si>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</si>
  <si>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</si>
  <si>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</si>
  <si>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</si>
  <si>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</si>
  <si>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</si>
  <si>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</si>
  <si>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</si>
  <si>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</si>
  <si>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</si>
  <si>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</si>
  <si>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</si>
  <si>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</si>
  <si>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</si>
  <si>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</si>
  <si>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</si>
  <si>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</si>
  <si>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</si>
  <si>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</si>
  <si>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</si>
  <si>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</si>
  <si>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</si>
  <si>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</si>
  <si>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</si>
  <si>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</si>
  <si>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</si>
  <si>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</si>
  <si>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</si>
  <si>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</si>
  <si>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</si>
  <si>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</si>
  <si>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</si>
  <si>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</si>
  <si>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</si>
  <si>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</si>
  <si>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</si>
  <si>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</si>
  <si>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</si>
  <si>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</si>
  <si>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</si>
  <si>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</si>
  <si>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</si>
  <si>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</si>
  <si>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</si>
  <si>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</si>
  <si>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</si>
  <si>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</si>
  <si>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</si>
  <si>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</si>
  <si>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</si>
  <si>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</si>
  <si>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</si>
  <si>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</si>
  <si>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</si>
  <si>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</si>
  <si>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</si>
  <si>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</si>
  <si>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</si>
  <si>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</si>
  <si>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</si>
  <si>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</si>
  <si>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</si>
  <si>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</si>
  <si>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</si>
  <si>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</si>
  <si>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</si>
  <si>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</si>
  <si>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</si>
  <si>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</si>
  <si>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</si>
  <si>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</si>
  <si>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</si>
  <si>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</si>
  <si>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</si>
  <si>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</si>
  <si>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</si>
  <si>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</si>
  <si>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</si>
  <si>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</si>
  <si>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</si>
  <si>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</si>
  <si>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</si>
  <si>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</si>
  <si>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</si>
  <si>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</si>
  <si>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</si>
  <si>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</si>
  <si>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</si>
  <si>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</si>
  <si>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</si>
  <si>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</si>
  <si>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</si>
  <si>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</si>
  <si>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</si>
  <si>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</si>
  <si>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</si>
  <si>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</si>
  <si>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</si>
  <si>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</si>
  <si>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</si>
  <si>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</si>
  <si>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</si>
  <si>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</si>
  <si>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</si>
  <si>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</si>
  <si>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</si>
  <si>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</si>
  <si>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</si>
  <si>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</si>
  <si>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</si>
  <si>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</si>
  <si>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</si>
  <si>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</si>
  <si>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</si>
  <si>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</si>
  <si>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</si>
  <si>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</si>
  <si>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</si>
  <si>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</si>
  <si>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</si>
  <si>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</si>
  <si>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</si>
  <si>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</si>
  <si>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</si>
  <si>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</si>
  <si>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</si>
  <si>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</si>
  <si>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</si>
  <si>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</si>
  <si>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</si>
  <si>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</si>
  <si>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</si>
  <si>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</si>
  <si>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</si>
  <si>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</si>
  <si>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</si>
  <si>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</si>
  <si>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</si>
  <si>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</si>
  <si>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</si>
  <si>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</si>
  <si>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</si>
  <si>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</si>
  <si>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</si>
  <si>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</si>
  <si>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</si>
  <si>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</si>
  <si>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</si>
  <si>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</si>
  <si>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</si>
  <si>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</si>
  <si>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</si>
  <si>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</si>
  <si>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</si>
  <si>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</si>
  <si>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</si>
  <si>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</si>
  <si>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</si>
  <si>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</si>
  <si>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</si>
  <si>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</si>
  <si>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</si>
  <si>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</si>
  <si>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</si>
  <si>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</si>
  <si>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</si>
  <si>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</si>
  <si>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</si>
  <si>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</si>
  <si>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</si>
  <si>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</si>
  <si>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</si>
  <si>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</si>
  <si>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</si>
  <si>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</si>
  <si>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</si>
  <si>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</si>
  <si>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</si>
  <si>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</si>
  <si>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</si>
  <si>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</si>
  <si>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</si>
  <si>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</si>
  <si>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</si>
  <si>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</si>
  <si>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</si>
  <si>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</si>
  <si>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</si>
  <si>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</si>
  <si>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</si>
  <si>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</si>
  <si>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</si>
  <si>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</si>
  <si>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</si>
  <si>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</si>
  <si>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</si>
  <si>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</si>
  <si>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</si>
  <si>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</si>
  <si>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</si>
  <si>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</si>
  <si>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</si>
  <si>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</si>
  <si>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</si>
  <si>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</si>
  <si>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</si>
  <si>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</si>
  <si>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</si>
  <si>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</si>
  <si>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</si>
  <si>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</si>
  <si>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</si>
  <si>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</si>
  <si>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</si>
  <si>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</si>
  <si>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</si>
  <si>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</si>
  <si>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</si>
  <si>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</si>
  <si>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</si>
  <si>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</si>
  <si>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</si>
  <si>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</si>
  <si>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</si>
  <si>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</si>
  <si>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</si>
  <si>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</si>
  <si>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</si>
  <si>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</si>
  <si>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</si>
  <si>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</si>
  <si>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</si>
  <si>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</si>
  <si>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</si>
  <si>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</si>
  <si>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</si>
  <si>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</si>
  <si>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</si>
  <si>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</si>
  <si>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</si>
  <si>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</si>
  <si>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</si>
  <si>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</si>
  <si>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</si>
  <si>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</si>
  <si>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</si>
  <si>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</si>
  <si>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</si>
  <si>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</si>
  <si>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</si>
  <si>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</si>
  <si>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</si>
  <si>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</si>
  <si>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</si>
  <si>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</si>
  <si>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</si>
  <si>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</si>
  <si>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</si>
  <si>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</si>
  <si>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</si>
  <si>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</si>
  <si>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</si>
  <si>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</si>
  <si>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</si>
  <si>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</si>
  <si>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</si>
  <si>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</si>
  <si>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</si>
  <si>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</si>
  <si>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</si>
  <si>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</si>
  <si>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</si>
  <si>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</si>
  <si>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</si>
  <si>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</si>
  <si>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</si>
  <si>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</si>
  <si>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</si>
  <si>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</si>
  <si>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</si>
  <si>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</si>
  <si>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</si>
  <si>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</si>
  <si>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</si>
  <si>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</si>
  <si>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</si>
  <si>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</si>
  <si>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</si>
  <si>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</si>
  <si>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</si>
  <si>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</si>
  <si>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</si>
  <si>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</si>
  <si>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</si>
  <si>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</si>
  <si>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</si>
  <si>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</si>
  <si>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</si>
  <si>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</si>
  <si>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</si>
  <si>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</si>
  <si>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</si>
  <si>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</si>
  <si>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</si>
  <si>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</si>
  <si>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</si>
  <si>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</si>
  <si>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</si>
  <si>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</si>
  <si>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</si>
  <si>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</si>
  <si>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</si>
  <si>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</si>
  <si>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</si>
  <si>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</si>
  <si>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</si>
  <si>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</si>
  <si>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</si>
  <si>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</si>
  <si>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</si>
  <si>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</si>
  <si>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</si>
  <si>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</si>
  <si>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</si>
  <si>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</si>
  <si>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</si>
  <si>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</si>
  <si>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</si>
  <si>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</si>
  <si>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</si>
  <si>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</si>
  <si>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</si>
  <si>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</si>
  <si>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</si>
  <si>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</si>
  <si>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</si>
  <si>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</si>
  <si>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</si>
  <si>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</si>
  <si>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</si>
  <si>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</si>
  <si>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</si>
  <si>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</si>
  <si>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</si>
  <si>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</si>
  <si>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</si>
  <si>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</si>
  <si>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</si>
  <si>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</si>
  <si>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</si>
  <si>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</si>
  <si>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</si>
  <si>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</si>
  <si>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</si>
  <si>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</si>
  <si>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</si>
  <si>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</si>
  <si>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</si>
  <si>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</si>
  <si>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</si>
  <si>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</si>
  <si>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</si>
  <si>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</si>
  <si>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</si>
  <si>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</si>
  <si>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</si>
  <si>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</si>
  <si>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</si>
  <si>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</si>
  <si>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</si>
  <si>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</si>
  <si>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</si>
  <si>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</si>
  <si>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</si>
  <si>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</si>
  <si>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</si>
  <si>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</si>
  <si>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</si>
  <si>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</si>
  <si>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</si>
  <si>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</si>
  <si>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</si>
  <si>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</si>
  <si>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</si>
  <si>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</si>
  <si>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</si>
  <si>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</si>
  <si>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</si>
  <si>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</si>
  <si>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</si>
  <si>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</si>
  <si>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</si>
  <si>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</si>
  <si>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</si>
  <si>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</si>
  <si>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</si>
  <si>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</si>
  <si>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</si>
  <si>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</si>
  <si>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</si>
  <si>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</si>
  <si>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</si>
  <si>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</si>
  <si>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</si>
  <si>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</si>
  <si>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</si>
  <si>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</si>
  <si>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</si>
  <si>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</si>
  <si>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</si>
  <si>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</si>
  <si>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</si>
  <si>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</si>
  <si>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</si>
  <si>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</si>
  <si>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</si>
  <si>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</si>
  <si>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</si>
  <si>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</si>
  <si>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</si>
  <si>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</si>
  <si>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</si>
  <si>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</si>
  <si>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</si>
  <si>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</si>
  <si>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</si>
  <si>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</si>
  <si>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</si>
  <si>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</si>
  <si>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</si>
  <si>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</si>
  <si>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</si>
  <si>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</si>
  <si>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</si>
  <si>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</si>
  <si>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</si>
  <si>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</si>
  <si>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</si>
  <si>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</si>
  <si>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</si>
  <si>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</si>
  <si>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</si>
  <si>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</si>
  <si>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</si>
  <si>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</si>
  <si>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</si>
  <si>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</si>
  <si>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</si>
  <si>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</si>
  <si>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</si>
  <si>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</si>
  <si>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</si>
  <si>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</si>
  <si>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</si>
  <si>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</si>
  <si>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</si>
  <si>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</si>
  <si>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</si>
  <si>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</si>
  <si>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</si>
  <si>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</si>
  <si>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</si>
  <si>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</si>
  <si>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</si>
  <si>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</si>
  <si>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</si>
  <si>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</si>
  <si>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</si>
  <si>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</si>
  <si>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</si>
  <si>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</si>
  <si>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</si>
  <si>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</si>
  <si>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</si>
  <si>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</si>
  <si>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</si>
  <si>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</si>
  <si>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</si>
  <si>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</si>
  <si>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</si>
  <si>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</si>
  <si>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</si>
  <si>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</si>
  <si>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</si>
  <si>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</si>
  <si>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</si>
  <si>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</si>
  <si>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</si>
  <si>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</si>
  <si>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</si>
  <si>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</si>
  <si>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</si>
  <si>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</si>
  <si>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</si>
  <si>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</si>
  <si>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</si>
  <si>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</si>
  <si>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</si>
  <si>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</si>
  <si>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</si>
  <si>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</si>
  <si>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</si>
  <si>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</si>
  <si>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</si>
  <si>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</si>
  <si>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</si>
  <si>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</si>
  <si>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</si>
  <si>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</si>
  <si>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</si>
  <si>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</si>
  <si>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</si>
  <si>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</si>
  <si>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</si>
  <si>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</si>
  <si>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</si>
  <si>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</si>
  <si>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</si>
  <si>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</si>
  <si>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</si>
  <si>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</si>
  <si>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</si>
  <si>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</si>
  <si>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</si>
  <si>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</si>
  <si>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</si>
  <si>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</si>
  <si>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</si>
  <si>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</si>
  <si>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</si>
  <si>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</si>
  <si>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</si>
  <si>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</si>
  <si>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</si>
  <si>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</si>
  <si>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</si>
  <si>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</si>
  <si>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</si>
  <si>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</si>
  <si>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</si>
  <si>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</si>
  <si>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</si>
  <si>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</si>
  <si>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</si>
  <si>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</si>
  <si>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</si>
  <si>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</si>
  <si>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</si>
  <si>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</si>
  <si>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</si>
  <si>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</si>
  <si>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</si>
  <si>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</si>
  <si>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</si>
  <si>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</si>
  <si>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</si>
  <si>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</si>
  <si>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</si>
  <si>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</si>
  <si>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</si>
  <si>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</si>
  <si>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</si>
  <si>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</si>
  <si>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</si>
  <si>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</si>
  <si>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</si>
  <si>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</si>
  <si>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</si>
  <si>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</si>
  <si>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</si>
  <si>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</si>
  <si>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</si>
  <si>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</si>
  <si>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</si>
  <si>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</si>
  <si>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</si>
  <si>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</si>
  <si>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</si>
  <si>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</si>
  <si>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</si>
  <si>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</si>
  <si>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</si>
  <si>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</si>
  <si>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</si>
  <si>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</si>
  <si>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</si>
  <si>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</si>
  <si>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</si>
  <si>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</si>
  <si>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</si>
  <si>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</si>
  <si>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</si>
  <si>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</si>
  <si>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</si>
  <si>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</si>
  <si>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</si>
  <si>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</si>
  <si>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</si>
  <si>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</si>
  <si>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</si>
  <si>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</si>
  <si>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</si>
  <si>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</si>
  <si>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</si>
  <si>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</si>
  <si>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</si>
  <si>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</si>
  <si>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</si>
  <si>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</si>
  <si>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</si>
  <si>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</si>
  <si>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</si>
  <si>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</si>
  <si>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</si>
  <si>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</si>
  <si>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</si>
  <si>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</si>
  <si>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</si>
  <si>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</si>
  <si>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</si>
  <si>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</si>
  <si>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</si>
  <si>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</si>
  <si>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</si>
  <si>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</si>
  <si>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</si>
  <si>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</si>
  <si>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</si>
  <si>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</si>
  <si>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</si>
  <si>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</si>
  <si>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</si>
  <si>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</si>
  <si>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</si>
  <si>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</si>
  <si>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</si>
  <si>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</si>
  <si>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</si>
  <si>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</si>
  <si>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</si>
  <si>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</si>
  <si>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</si>
  <si>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</si>
  <si>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</si>
  <si>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</si>
  <si>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</si>
  <si>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</si>
  <si>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</si>
  <si>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</si>
  <si>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</si>
  <si>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</si>
  <si>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</si>
  <si>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</si>
  <si>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</si>
  <si>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</si>
  <si>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</si>
  <si>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</si>
  <si>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</si>
  <si>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</si>
  <si>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</si>
  <si>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</si>
  <si>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</si>
  <si>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</si>
  <si>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</si>
  <si>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</si>
  <si>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</si>
  <si>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</si>
  <si>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</si>
  <si>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</si>
  <si>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</si>
  <si>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</si>
  <si>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</si>
  <si>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</si>
  <si>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</si>
  <si>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</si>
  <si>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</si>
  <si>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</si>
  <si>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</si>
  <si>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</si>
  <si>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</si>
  <si>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</si>
  <si>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</si>
  <si>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</si>
  <si>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</si>
  <si>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</si>
  <si>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</si>
  <si>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</si>
  <si>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</si>
  <si>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</si>
  <si>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</si>
  <si>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</si>
  <si>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</si>
  <si>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</si>
  <si>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</si>
  <si>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</si>
  <si>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</si>
  <si>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</si>
  <si>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</si>
  <si>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</si>
  <si>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</si>
  <si>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</si>
  <si>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</si>
  <si>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</si>
  <si>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</si>
  <si>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</si>
  <si>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</si>
  <si>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</si>
  <si>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</si>
  <si>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</si>
  <si>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</si>
  <si>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</si>
  <si>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</si>
  <si>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</si>
  <si>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</si>
  <si>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</si>
  <si>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</si>
  <si>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</si>
  <si>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</si>
  <si>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</si>
  <si>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</si>
  <si>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</si>
  <si>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</si>
  <si>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</si>
  <si>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</si>
  <si>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</si>
  <si>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</si>
  <si>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</si>
  <si>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</si>
  <si>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</si>
  <si>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</si>
  <si>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</si>
  <si>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</si>
  <si>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</si>
  <si>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</si>
  <si>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</si>
  <si>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</si>
  <si>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</si>
  <si>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</si>
  <si>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</si>
  <si>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</si>
  <si>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</si>
  <si>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</si>
  <si>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</si>
  <si>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</si>
  <si>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</si>
  <si>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</si>
  <si>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</si>
  <si>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</si>
  <si>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</si>
  <si>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</si>
  <si>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</si>
  <si>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</si>
  <si>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</si>
  <si>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</si>
  <si>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</si>
  <si>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</si>
  <si>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</si>
  <si>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</si>
  <si>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</si>
  <si>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</si>
  <si>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</si>
  <si>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</si>
  <si>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</si>
  <si>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</si>
  <si>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</si>
  <si>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</si>
  <si>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</si>
  <si>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</si>
  <si>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</si>
  <si>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</si>
  <si>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</si>
  <si>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</si>
  <si>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</si>
  <si>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</si>
  <si>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</si>
  <si>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</si>
  <si>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</si>
  <si>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</si>
  <si>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</si>
  <si>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</si>
  <si>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</si>
  <si>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</si>
  <si>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</si>
  <si>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</si>
  <si>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</si>
  <si>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</si>
  <si>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</si>
  <si>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</si>
  <si>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</si>
  <si>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</si>
  <si>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</si>
  <si>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</si>
  <si>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</si>
  <si>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</si>
  <si>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</si>
  <si>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</si>
  <si>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</si>
  <si>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</si>
  <si>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</si>
  <si>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</si>
  <si>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</si>
  <si>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</si>
  <si>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</si>
  <si>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</si>
  <si>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</si>
  <si>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</si>
  <si>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</si>
  <si>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</si>
  <si>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</si>
  <si>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</si>
  <si>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</si>
  <si>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</si>
  <si>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</si>
  <si>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</si>
  <si>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</si>
  <si>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</si>
  <si>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</si>
  <si>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</si>
  <si>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</si>
  <si>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</si>
  <si>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</si>
  <si>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</si>
  <si>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</si>
  <si>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</si>
  <si>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</si>
  <si>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</si>
  <si>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</si>
  <si>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</si>
  <si>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</si>
  <si>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</si>
  <si>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</si>
  <si>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</si>
  <si>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</si>
  <si>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</si>
  <si>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</si>
  <si>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</si>
  <si>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</si>
  <si>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</si>
  <si>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</si>
  <si>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</si>
  <si>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</si>
  <si>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</si>
  <si>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</si>
  <si>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</si>
  <si>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</si>
  <si>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</si>
  <si>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</si>
  <si>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</si>
  <si>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</si>
  <si>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</si>
  <si>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</si>
  <si>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</si>
  <si>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</si>
  <si>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</si>
  <si>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</si>
  <si>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</si>
  <si>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</si>
  <si>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</si>
  <si>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</si>
  <si>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</si>
  <si>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</si>
  <si>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</si>
  <si>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</si>
  <si>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</si>
  <si>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</si>
  <si>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</si>
  <si>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</si>
  <si>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</si>
  <si>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</si>
  <si>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</si>
  <si>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</si>
  <si>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</si>
  <si>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</si>
  <si>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</si>
  <si>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</si>
  <si>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</si>
  <si>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</si>
  <si>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</si>
  <si>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</si>
  <si>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</si>
  <si>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</si>
  <si>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</si>
  <si>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</si>
  <si>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</si>
  <si>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</si>
  <si>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</si>
  <si>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</si>
  <si>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</si>
  <si>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</si>
  <si>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</si>
  <si>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</si>
  <si>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</si>
  <si>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</si>
  <si>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</si>
  <si>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</si>
  <si>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</si>
  <si>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</si>
  <si>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</si>
  <si>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</si>
  <si>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</si>
  <si>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</si>
  <si>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</si>
  <si>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</si>
  <si>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</si>
  <si>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</si>
  <si>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</si>
  <si>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</si>
  <si>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</si>
  <si>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</si>
  <si>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</si>
  <si>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</si>
  <si>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</si>
  <si>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</si>
  <si>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</si>
  <si>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</si>
  <si>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</si>
  <si>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</si>
  <si>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</si>
  <si>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</si>
  <si>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</si>
  <si>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</si>
  <si>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</si>
  <si>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</si>
  <si>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</si>
  <si>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</si>
  <si>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</si>
  <si>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</si>
  <si>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</si>
  <si>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</si>
  <si>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</si>
  <si>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</si>
  <si>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</si>
  <si>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</si>
  <si>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</si>
  <si>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</si>
  <si>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</si>
  <si>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</si>
  <si>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</si>
  <si>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</si>
  <si>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</si>
  <si>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</si>
  <si>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</si>
  <si>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</si>
  <si>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</si>
  <si>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</si>
  <si>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</si>
  <si>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</si>
  <si>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</si>
  <si>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</si>
  <si>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</si>
  <si>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</si>
  <si>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</si>
  <si>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</si>
  <si>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</si>
  <si>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</si>
  <si>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</si>
  <si>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</si>
  <si>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</si>
  <si>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</si>
  <si>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</si>
  <si>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</si>
  <si>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</si>
  <si>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</si>
  <si>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</si>
  <si>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</si>
  <si>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</si>
  <si>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</si>
  <si>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</si>
  <si>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</si>
  <si>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</si>
  <si>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</si>
  <si>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</si>
  <si>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</si>
  <si>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</si>
  <si>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</si>
  <si>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</si>
  <si>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</si>
  <si>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</si>
  <si>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</si>
  <si>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</si>
  <si>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</si>
  <si>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</si>
  <si>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</si>
  <si>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</si>
  <si>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</si>
  <si>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</si>
  <si>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</si>
  <si>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</si>
  <si>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</si>
  <si>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</si>
  <si>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</si>
  <si>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</si>
  <si>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</si>
  <si>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</si>
  <si>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</si>
  <si>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</si>
  <si>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</si>
  <si>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</si>
  <si>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</si>
  <si>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</si>
  <si>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</si>
  <si>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</si>
  <si>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</si>
  <si>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</si>
  <si>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</si>
  <si>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</si>
  <si>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</si>
  <si>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</si>
  <si>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</si>
  <si>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</si>
  <si>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</si>
  <si>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</si>
  <si>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</si>
  <si>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</si>
  <si>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</si>
  <si>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</si>
  <si>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</si>
  <si>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</si>
  <si>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</si>
  <si>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</si>
  <si>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</si>
  <si>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</si>
  <si>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</si>
  <si>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</si>
  <si>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</si>
  <si>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</si>
  <si>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</si>
  <si>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</si>
  <si>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</si>
  <si>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</si>
  <si>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</si>
  <si>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</si>
  <si>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</si>
  <si>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</si>
  <si>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</si>
  <si>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</si>
  <si>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</si>
  <si>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</si>
  <si>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</si>
  <si>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</si>
  <si>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</si>
  <si>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</si>
  <si>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</si>
  <si>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</si>
  <si>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</si>
  <si>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</si>
  <si>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</si>
  <si>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</si>
  <si>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</si>
  <si>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</si>
  <si>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</si>
  <si>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</si>
  <si>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</si>
  <si>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</si>
  <si>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</si>
  <si>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</si>
  <si>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</si>
  <si>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</si>
  <si>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</si>
  <si>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</si>
  <si>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</si>
  <si>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</si>
  <si>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</si>
  <si>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</si>
  <si>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</si>
  <si>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</si>
  <si>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</si>
  <si>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</si>
  <si>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</si>
  <si>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</si>
  <si>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</si>
  <si>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</si>
  <si>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</si>
  <si>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</si>
  <si>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</si>
  <si>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</si>
  <si>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</si>
  <si>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</si>
  <si>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</si>
  <si>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</si>
  <si>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</si>
  <si>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</si>
  <si>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</si>
  <si>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</si>
  <si>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</si>
  <si>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</si>
  <si>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</si>
  <si>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</si>
  <si>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</si>
  <si>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</si>
  <si>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</si>
  <si>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</si>
  <si>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</si>
  <si>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</si>
  <si>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</si>
  <si>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</si>
  <si>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</si>
  <si>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</si>
  <si>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</si>
  <si>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</si>
  <si>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</si>
  <si>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</si>
  <si>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</si>
  <si>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</si>
  <si>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</si>
  <si>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</si>
  <si>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</si>
  <si>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</si>
  <si>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</si>
  <si>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</si>
  <si>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</si>
  <si>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</si>
  <si>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</si>
  <si>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</si>
  <si>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</si>
  <si>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</si>
  <si>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</si>
  <si>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</si>
  <si>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</si>
  <si>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</si>
  <si>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</si>
  <si>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</si>
  <si>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</si>
  <si>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</si>
  <si>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</si>
  <si>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</si>
  <si>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</si>
  <si>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</si>
  <si>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</si>
  <si>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</si>
  <si>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</si>
  <si>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</si>
  <si>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</si>
  <si>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</si>
  <si>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</si>
  <si>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</si>
  <si>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</si>
  <si>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</si>
  <si>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</si>
  <si>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</si>
  <si>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</si>
  <si>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</si>
  <si>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</si>
  <si>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</si>
  <si>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</si>
  <si>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</si>
  <si>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</si>
  <si>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</si>
  <si>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</si>
  <si>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</si>
  <si>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</si>
  <si>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</si>
  <si>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</si>
  <si>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</si>
  <si>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</si>
  <si>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</si>
  <si>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</si>
  <si>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</si>
  <si>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</si>
  <si>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</si>
  <si>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</si>
  <si>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</si>
  <si>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</si>
  <si>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</si>
  <si>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</si>
  <si>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</si>
  <si>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</si>
  <si>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</si>
  <si>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</si>
  <si>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</si>
  <si>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</si>
  <si>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</si>
  <si>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</si>
  <si>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</si>
  <si>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</si>
  <si>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</si>
  <si>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</si>
  <si>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</si>
  <si>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</si>
  <si>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</si>
  <si>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</si>
  <si>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</si>
  <si>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</si>
  <si>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</si>
  <si>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</si>
  <si>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</si>
  <si>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</si>
  <si>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</si>
  <si>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</si>
  <si>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</si>
  <si>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</si>
  <si>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</si>
  <si>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</si>
  <si>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</si>
  <si>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</si>
  <si>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</si>
  <si>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</si>
  <si>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</si>
  <si>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</si>
  <si>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</si>
  <si>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</si>
  <si>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</si>
  <si>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</si>
  <si>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</si>
  <si>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</si>
  <si>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</si>
  <si>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</si>
  <si>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</si>
  <si>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</si>
  <si>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</si>
  <si>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</si>
  <si>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</si>
  <si>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</si>
  <si>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</si>
  <si>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</si>
  <si>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</si>
  <si>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</si>
  <si>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</si>
  <si>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</si>
  <si>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</si>
  <si>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</si>
  <si>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</si>
  <si>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</si>
  <si>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</si>
  <si>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</si>
  <si>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</si>
  <si>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</si>
  <si>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</si>
  <si>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</si>
  <si>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</si>
  <si>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</si>
  <si>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</si>
  <si>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</si>
  <si>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</si>
  <si>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</si>
  <si>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</si>
  <si>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</si>
  <si>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</si>
  <si>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</si>
  <si>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</si>
  <si>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</si>
  <si>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</si>
  <si>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</si>
  <si>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</si>
  <si>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</si>
  <si>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</si>
  <si>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</si>
  <si>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</si>
  <si>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</si>
  <si>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</si>
  <si>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</si>
  <si>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</si>
  <si>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</si>
  <si>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</si>
  <si>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</si>
  <si>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</si>
  <si>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</si>
  <si>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</si>
  <si>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</si>
  <si>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</si>
  <si>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</si>
  <si>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</si>
  <si>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</si>
  <si>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</si>
  <si>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</si>
  <si>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</si>
  <si>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</si>
  <si>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</si>
  <si>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</si>
  <si>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</si>
  <si>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</si>
  <si>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</si>
  <si>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</si>
  <si>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</si>
  <si>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</si>
  <si>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</si>
  <si>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</si>
  <si>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</si>
  <si>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</si>
  <si>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</si>
  <si>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</si>
  <si>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</si>
  <si>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</si>
  <si>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</si>
  <si>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</si>
  <si>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</si>
  <si>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</si>
  <si>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</si>
  <si>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</si>
  <si>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</si>
  <si>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</si>
  <si>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</si>
  <si>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</si>
  <si>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</si>
  <si>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</si>
  <si>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</si>
  <si>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</si>
  <si>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</si>
  <si>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</si>
  <si>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</si>
  <si>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</si>
  <si>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</si>
  <si>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</si>
  <si>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</si>
  <si>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</si>
  <si>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</si>
  <si>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</si>
  <si>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</si>
  <si>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</si>
  <si>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</si>
  <si>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</si>
  <si>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</si>
  <si>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</si>
  <si>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</si>
  <si>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</si>
  <si>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</si>
  <si>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</si>
  <si>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</si>
  <si>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</si>
  <si>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</si>
  <si>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</si>
  <si>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</si>
  <si>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</si>
  <si>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</si>
  <si>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</si>
  <si>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</si>
  <si>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</si>
  <si>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</si>
  <si>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</si>
  <si>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</si>
  <si>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</si>
  <si>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</si>
  <si>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</si>
  <si>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</si>
  <si>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</si>
  <si>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</si>
  <si>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</si>
  <si>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</si>
  <si>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</si>
  <si>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</si>
  <si>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</si>
  <si>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</si>
  <si>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</si>
  <si>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</si>
  <si>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</si>
  <si>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</si>
  <si>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</si>
  <si>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</si>
  <si>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</si>
  <si>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</si>
  <si>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</si>
  <si>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</si>
  <si>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</si>
  <si>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</si>
  <si>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</si>
  <si>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</si>
  <si>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</si>
  <si>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</si>
  <si>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</si>
  <si>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</si>
  <si>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</si>
  <si>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</si>
  <si>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</si>
  <si>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</si>
  <si>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</si>
  <si>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</si>
  <si>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</si>
  <si>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</si>
  <si>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</si>
  <si>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</si>
  <si>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</si>
  <si>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</si>
  <si>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</si>
  <si>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</si>
  <si>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</si>
  <si>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</si>
  <si>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</si>
  <si>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</si>
  <si>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</si>
  <si>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</si>
  <si>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</si>
  <si>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</si>
  <si>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</si>
  <si>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</si>
  <si>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</si>
  <si>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</si>
  <si>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</si>
  <si>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</si>
  <si>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</si>
  <si>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</si>
  <si>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</si>
  <si>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</si>
  <si>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</si>
  <si>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</si>
  <si>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</si>
  <si>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</si>
  <si>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</si>
  <si>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</si>
  <si>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</si>
  <si>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</si>
  <si>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</si>
  <si>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</si>
  <si>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</si>
  <si>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</si>
  <si>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</si>
  <si>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</si>
  <si>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</si>
  <si>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</si>
  <si>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</si>
  <si>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</si>
  <si>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</si>
  <si>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</si>
  <si>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</si>
  <si>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</si>
  <si>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</si>
  <si>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</si>
  <si>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</si>
  <si>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</si>
  <si>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</si>
  <si>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</si>
  <si>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</si>
  <si>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</si>
  <si>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</si>
  <si>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</si>
  <si>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</si>
  <si>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</si>
  <si>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</si>
  <si>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</si>
  <si>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</si>
  <si>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</si>
  <si>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</si>
  <si>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</si>
  <si>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</si>
  <si>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</si>
  <si>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</si>
  <si>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</si>
  <si>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</si>
  <si>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</si>
  <si>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</si>
  <si>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</si>
  <si>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</si>
  <si>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</si>
  <si>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</si>
  <si>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</si>
  <si>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</si>
  <si>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</si>
  <si>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</si>
  <si>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</si>
  <si>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</si>
  <si>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</si>
  <si>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</si>
  <si>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</si>
  <si>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</si>
  <si>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</si>
  <si>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</si>
  <si>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</si>
  <si>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</si>
  <si>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</si>
  <si>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</si>
  <si>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</si>
  <si>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</si>
  <si>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</si>
  <si>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</si>
  <si>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</si>
  <si>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</si>
  <si>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</si>
  <si>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</si>
  <si>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</si>
  <si>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</si>
  <si>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</si>
  <si>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</si>
  <si>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</si>
  <si>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</si>
  <si>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</si>
  <si>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</si>
  <si>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</si>
  <si>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</si>
  <si>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</si>
  <si>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</si>
  <si>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</si>
  <si>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</si>
  <si>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</si>
  <si>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</si>
  <si>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</si>
  <si>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</si>
  <si>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</si>
  <si>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</si>
  <si>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</si>
  <si>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</si>
  <si>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</si>
  <si>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</si>
  <si>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</si>
  <si>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</si>
  <si>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</si>
  <si>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</si>
  <si>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</si>
  <si>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</si>
  <si>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</si>
  <si>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</si>
  <si>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</si>
  <si>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</si>
  <si>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</si>
  <si>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</si>
  <si>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</si>
  <si>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</si>
  <si>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</si>
  <si>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</si>
  <si>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</si>
  <si>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</si>
  <si>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</si>
  <si>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</si>
  <si>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</si>
  <si>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</si>
  <si>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</si>
  <si>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</si>
  <si>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</si>
  <si>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</si>
  <si>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</si>
  <si>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</si>
  <si>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</si>
  <si>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</si>
  <si>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</si>
  <si>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</si>
  <si>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</si>
  <si>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</si>
  <si>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</si>
  <si>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</si>
  <si>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</si>
  <si>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</si>
  <si>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</si>
  <si>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</si>
  <si>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</si>
  <si>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</si>
  <si>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</si>
  <si>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</si>
  <si>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</si>
  <si>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</si>
  <si>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</si>
  <si>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</si>
  <si>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</si>
  <si>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</si>
  <si>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</si>
  <si>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</si>
  <si>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</si>
  <si>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</si>
  <si>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</si>
  <si>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</si>
  <si>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</si>
  <si>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</si>
  <si>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</si>
  <si>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</si>
  <si>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</si>
  <si>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</si>
  <si>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</si>
  <si>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</si>
  <si>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</si>
  <si>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</si>
  <si>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</si>
  <si>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</si>
  <si>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</si>
  <si>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</si>
  <si>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</si>
  <si>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</si>
  <si>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</si>
  <si>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</si>
  <si>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</si>
  <si>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</si>
  <si>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</si>
  <si>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</si>
  <si>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</si>
  <si>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</si>
  <si>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</si>
  <si>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</si>
  <si>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</si>
  <si>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</si>
  <si>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</si>
  <si>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</si>
  <si>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</si>
  <si>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</si>
  <si>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</si>
  <si>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</si>
  <si>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</si>
  <si>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</si>
  <si>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</si>
  <si>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</si>
  <si>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</si>
  <si>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</si>
  <si>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</si>
  <si>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</si>
  <si>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</si>
  <si>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</si>
  <si>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</si>
  <si>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</si>
  <si>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</si>
  <si>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</si>
  <si>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</si>
  <si>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</si>
  <si>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</si>
  <si>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</si>
  <si>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</si>
  <si>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</si>
  <si>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</si>
  <si>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</si>
  <si>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</si>
  <si>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</si>
  <si>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</si>
  <si>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</si>
  <si>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</si>
  <si>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</si>
  <si>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</si>
  <si>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</si>
  <si>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</si>
  <si>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</si>
  <si>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</si>
  <si>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</si>
  <si>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</si>
  <si>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</si>
  <si>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</si>
  <si>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</si>
  <si>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</si>
  <si>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</si>
  <si>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</si>
  <si>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</si>
  <si>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</si>
  <si>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</si>
  <si>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</si>
  <si>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</si>
  <si>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</si>
  <si>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</si>
  <si>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</si>
  <si>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</si>
  <si>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</si>
  <si>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</si>
  <si>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</si>
  <si>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</si>
  <si>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</si>
  <si>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</si>
  <si>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</si>
  <si>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</si>
  <si>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</si>
  <si>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</si>
  <si>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</si>
  <si>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</si>
  <si>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</si>
  <si>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</si>
  <si>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</si>
  <si>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</si>
  <si>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</si>
  <si>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</si>
  <si>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</si>
  <si>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</si>
  <si>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</si>
  <si>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</si>
  <si>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</si>
  <si>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</si>
  <si>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</si>
  <si>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</si>
  <si>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</si>
  <si>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</si>
  <si>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</si>
  <si>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</si>
  <si>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</si>
  <si>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</si>
  <si>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</si>
  <si>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</si>
  <si>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</si>
  <si>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</si>
  <si>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</si>
  <si>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</si>
  <si>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</si>
  <si>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</si>
  <si>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</si>
  <si>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</si>
  <si>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</si>
  <si>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</si>
  <si>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</si>
  <si>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</si>
  <si>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</si>
  <si>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</si>
  <si>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</si>
  <si>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</si>
  <si>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</si>
  <si>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</si>
  <si>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</si>
  <si>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</si>
  <si>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</si>
  <si>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</si>
  <si>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</si>
  <si>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</si>
  <si>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</si>
  <si>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</si>
  <si>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</si>
  <si>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</si>
  <si>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</si>
  <si>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</si>
  <si>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</si>
  <si>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</si>
  <si>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</si>
  <si>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</si>
  <si>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</si>
  <si>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</si>
  <si>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</si>
  <si>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</si>
  <si>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</si>
  <si>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</si>
  <si>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</si>
  <si>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</si>
  <si>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</si>
  <si>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</si>
  <si>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</si>
  <si>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</si>
  <si>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</si>
  <si>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</si>
  <si>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</si>
  <si>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</si>
  <si>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</si>
  <si>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</si>
  <si>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</si>
  <si>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</si>
  <si>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</si>
  <si>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</si>
  <si>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</si>
  <si>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</si>
  <si>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</si>
  <si>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</si>
  <si>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</si>
  <si>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</si>
  <si>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</si>
  <si>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</si>
  <si>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</si>
  <si>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</si>
  <si>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</si>
  <si>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</si>
  <si>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</si>
  <si>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</si>
  <si>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</si>
  <si>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</si>
  <si>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</si>
  <si>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</si>
  <si>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</si>
  <si>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</si>
  <si>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</si>
  <si>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</si>
  <si>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</si>
  <si>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</si>
  <si>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</si>
  <si>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</si>
  <si>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</si>
  <si>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</si>
  <si>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</si>
  <si>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</si>
  <si>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</si>
  <si>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</si>
  <si>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</si>
  <si>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</si>
  <si>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</si>
  <si>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</si>
  <si>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</si>
  <si>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</si>
  <si>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</si>
  <si>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</si>
  <si>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</si>
  <si>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</si>
  <si>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</si>
  <si>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</si>
  <si>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</si>
  <si>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</si>
  <si>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</si>
  <si>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</si>
  <si>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</si>
  <si>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</si>
  <si>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</si>
  <si>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</si>
  <si>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</si>
  <si>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</si>
  <si>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</si>
  <si>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</si>
  <si>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</si>
  <si>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</si>
  <si>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</si>
  <si>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</si>
  <si>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</si>
  <si>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</si>
  <si>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</si>
  <si>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</si>
  <si>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</si>
  <si>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</si>
  <si>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</si>
  <si>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</si>
  <si>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</si>
  <si>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</si>
  <si>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</si>
  <si>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</si>
  <si>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</si>
  <si>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</si>
  <si>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</si>
  <si>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</si>
  <si>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</si>
  <si>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</si>
  <si>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</si>
  <si>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</si>
  <si>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</si>
  <si>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</si>
  <si>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</si>
  <si>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</si>
  <si>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</si>
  <si>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</si>
  <si>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</si>
  <si>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</si>
  <si>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</si>
  <si>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</si>
  <si>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</si>
  <si>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</si>
  <si>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</si>
  <si>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</si>
  <si>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</si>
  <si>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</si>
  <si>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</si>
  <si>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</si>
  <si>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</si>
  <si>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</si>
  <si>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</si>
  <si>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</si>
  <si>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</si>
  <si>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</si>
  <si>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</si>
  <si>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</si>
  <si>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</si>
  <si>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</si>
  <si>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</si>
  <si>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</si>
  <si>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</si>
  <si>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</si>
  <si>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</si>
  <si>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</si>
  <si>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</si>
  <si>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</si>
  <si>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</si>
  <si>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</si>
  <si>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</si>
  <si>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</si>
  <si>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</si>
  <si>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</si>
  <si>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</si>
  <si>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</si>
  <si>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</si>
  <si>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</si>
  <si>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</si>
  <si>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</si>
  <si>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</si>
  <si>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</si>
  <si>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</si>
  <si>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</si>
  <si>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</si>
  <si>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</si>
  <si>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</si>
  <si>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</si>
  <si>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</si>
  <si>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</si>
  <si>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</si>
  <si>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</si>
  <si>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</si>
  <si>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</si>
  <si>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</si>
  <si>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</si>
  <si>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</si>
  <si>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</si>
  <si>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</si>
  <si>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</si>
  <si>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</si>
  <si>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</si>
  <si>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</si>
  <si>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</si>
  <si>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</si>
  <si>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</si>
  <si>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</si>
  <si>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</si>
  <si>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</si>
  <si>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</si>
  <si>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</si>
  <si>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</si>
  <si>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</si>
  <si>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</si>
  <si>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</si>
  <si>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</si>
  <si>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</si>
  <si>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</si>
  <si>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</si>
  <si>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</si>
  <si>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</si>
  <si>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</si>
  <si>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</si>
  <si>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</si>
  <si>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</si>
  <si>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</si>
  <si>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</si>
  <si>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</si>
  <si>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</si>
  <si>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</si>
  <si>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</si>
  <si>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</si>
  <si>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</si>
  <si>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</si>
  <si>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</si>
  <si>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</si>
  <si>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</si>
  <si>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</si>
  <si>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</si>
  <si>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</si>
  <si>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</si>
  <si>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</si>
  <si>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</si>
  <si>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</si>
  <si>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</si>
  <si>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</si>
  <si>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</si>
  <si>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</si>
  <si>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</si>
  <si>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</si>
  <si>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</si>
  <si>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</si>
  <si>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</si>
  <si>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</si>
  <si>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</si>
  <si>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</si>
  <si>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</si>
  <si>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</si>
  <si>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</si>
  <si>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</si>
  <si>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</si>
  <si>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</si>
  <si>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</si>
  <si>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</si>
  <si>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</si>
  <si>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</si>
  <si>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</si>
  <si>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</si>
  <si>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</si>
  <si>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</si>
  <si>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</si>
  <si>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</si>
  <si>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</si>
  <si>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</si>
  <si>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</si>
  <si>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</si>
  <si>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</si>
  <si>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</si>
  <si>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</si>
  <si>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</si>
  <si>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</si>
  <si>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</si>
  <si>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</si>
  <si>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</si>
  <si>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</si>
  <si>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</si>
  <si>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</si>
  <si>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</si>
  <si>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</si>
  <si>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</si>
  <si>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</si>
  <si>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</si>
  <si>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</si>
  <si>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</si>
  <si>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</si>
  <si>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</si>
  <si>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</si>
  <si>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</si>
  <si>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</si>
  <si>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</si>
  <si>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</si>
  <si>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</si>
  <si>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</si>
  <si>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</si>
  <si>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</si>
  <si>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</si>
  <si>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</si>
  <si>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</si>
  <si>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</si>
  <si>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</si>
  <si>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</si>
  <si>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</si>
  <si>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</si>
  <si>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</si>
  <si>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</si>
  <si>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</si>
  <si>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</si>
  <si>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</si>
  <si>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</si>
  <si>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</si>
  <si>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</si>
  <si>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</si>
  <si>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</si>
  <si>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</si>
  <si>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</si>
  <si>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</si>
  <si>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</si>
  <si>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</si>
  <si>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</si>
  <si>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</si>
  <si>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</si>
  <si>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</si>
  <si>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</si>
  <si>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</si>
  <si>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</si>
  <si>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</si>
  <si>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</si>
  <si>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</si>
  <si>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</si>
  <si>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</si>
  <si>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</si>
  <si>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</si>
  <si>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</si>
  <si>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</si>
  <si>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</si>
  <si>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</si>
  <si>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</si>
  <si>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</si>
  <si>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</si>
  <si>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</si>
  <si>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</si>
  <si>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</si>
  <si>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</si>
  <si>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</si>
  <si>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</si>
  <si>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</si>
  <si>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</si>
  <si>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</si>
  <si>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</si>
  <si>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</si>
  <si>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</si>
  <si>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</si>
  <si>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</si>
  <si>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</si>
  <si>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</si>
  <si>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</si>
  <si>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</si>
  <si>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</si>
  <si>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</si>
  <si>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</si>
  <si>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</si>
  <si>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</si>
  <si>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</si>
  <si>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</si>
  <si>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</si>
  <si>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</si>
  <si>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</si>
  <si>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</si>
  <si>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</si>
  <si>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</si>
  <si>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</si>
  <si>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</si>
  <si>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</si>
  <si>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</si>
  <si>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</si>
  <si>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</si>
  <si>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</si>
  <si>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</si>
  <si>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</si>
  <si>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</si>
  <si>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</si>
  <si>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</si>
  <si>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</si>
  <si>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</si>
  <si>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</si>
  <si>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</si>
  <si>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</si>
  <si>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</si>
  <si>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</si>
  <si>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</si>
  <si>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</si>
  <si>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</si>
  <si>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</si>
  <si>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</si>
  <si>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</si>
  <si>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</si>
  <si>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</si>
  <si>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</si>
  <si>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</si>
  <si>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</si>
  <si>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</si>
  <si>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</si>
  <si>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</si>
  <si>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</si>
  <si>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</si>
  <si>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</si>
  <si>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</si>
  <si>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</si>
  <si>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</si>
  <si>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</si>
  <si>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</si>
  <si>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</si>
  <si>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</si>
  <si>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</si>
  <si>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</si>
  <si>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</si>
  <si>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</si>
  <si>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</si>
  <si>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</si>
  <si>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</si>
  <si>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</si>
  <si>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</si>
  <si>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</si>
  <si>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</si>
  <si>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</si>
  <si>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</si>
  <si>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</si>
  <si>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</si>
  <si>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</si>
  <si>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</si>
  <si>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</si>
  <si>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</si>
  <si>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</si>
  <si>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</si>
  <si>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</si>
  <si>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</si>
  <si>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</si>
  <si>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</si>
  <si>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</si>
  <si>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</si>
  <si>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</si>
  <si>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</si>
  <si>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</si>
  <si>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</si>
  <si>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</si>
  <si>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</si>
  <si>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</si>
  <si>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</si>
  <si>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</si>
  <si>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</si>
  <si>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</si>
  <si>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</si>
  <si>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</si>
  <si>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</si>
  <si>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</si>
  <si>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</si>
  <si>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</si>
  <si>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</si>
  <si>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</si>
  <si>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</si>
  <si>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</si>
  <si>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</si>
  <si>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</si>
  <si>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</si>
  <si>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</si>
  <si>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</si>
  <si>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</si>
  <si>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</si>
  <si>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</si>
  <si>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</si>
  <si>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</si>
  <si>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</si>
  <si>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</si>
  <si>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</si>
  <si>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</si>
  <si>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</si>
  <si>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</si>
  <si>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</si>
  <si>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</si>
  <si>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</si>
  <si>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</si>
  <si>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</si>
  <si>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</si>
  <si>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</si>
  <si>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</si>
  <si>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</si>
  <si>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</si>
  <si>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</si>
  <si>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</si>
  <si>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</si>
  <si>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</si>
  <si>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</si>
  <si>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</si>
  <si>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</si>
  <si>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</si>
  <si>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</si>
  <si>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</si>
  <si>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</si>
  <si>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</si>
  <si>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</si>
  <si>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</si>
  <si>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</si>
  <si>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</si>
  <si>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</si>
  <si>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</si>
  <si>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</si>
  <si>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</si>
  <si>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</si>
  <si>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</si>
  <si>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</si>
  <si>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</si>
  <si>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</si>
  <si>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</si>
  <si>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</si>
  <si>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</si>
  <si>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</si>
  <si>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</si>
  <si>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</si>
  <si>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</si>
  <si>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</si>
  <si>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</si>
  <si>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</si>
  <si>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</si>
  <si>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</si>
  <si>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</si>
  <si>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</si>
  <si>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</si>
  <si>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</si>
  <si>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</si>
  <si>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</si>
  <si>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</si>
  <si>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</si>
  <si>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</si>
  <si>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</si>
  <si>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</si>
  <si>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</si>
  <si>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</si>
  <si>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</si>
  <si>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</si>
  <si>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</si>
  <si>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</si>
  <si>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</si>
  <si>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</si>
  <si>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</si>
  <si>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</si>
  <si>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</si>
  <si>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</si>
  <si>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</si>
  <si>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</si>
  <si>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</si>
  <si>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</si>
  <si>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</si>
  <si>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</si>
  <si>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</si>
  <si>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</si>
  <si>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</si>
  <si>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</si>
  <si>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</si>
  <si>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</si>
  <si>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</si>
  <si>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</si>
  <si>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</si>
  <si>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</si>
  <si>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</si>
  <si>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</si>
  <si>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</si>
  <si>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</si>
  <si>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</si>
  <si>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</si>
  <si>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</si>
  <si>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</si>
  <si>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</si>
  <si>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</si>
  <si>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</si>
  <si>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</si>
  <si>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</si>
  <si>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</si>
  <si>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</si>
  <si>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</si>
  <si>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</si>
  <si>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</si>
  <si>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</si>
  <si>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</si>
  <si>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</si>
  <si>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</si>
  <si>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</si>
  <si>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</si>
  <si>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</si>
  <si>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</si>
  <si>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</si>
  <si>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</si>
  <si>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</si>
  <si>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</si>
  <si>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</si>
  <si>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</si>
  <si>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</si>
  <si>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</si>
  <si>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</si>
  <si>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</si>
  <si>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</si>
  <si>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</si>
  <si>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</si>
  <si>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</si>
  <si>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</si>
  <si>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</si>
  <si>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</si>
  <si>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</si>
  <si>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</si>
  <si>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</si>
  <si>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</si>
  <si>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</si>
  <si>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</si>
  <si>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</si>
  <si>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</si>
  <si>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</si>
  <si>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</si>
  <si>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</si>
  <si>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</si>
  <si>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</si>
  <si>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</si>
  <si>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</si>
  <si>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</si>
  <si>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</si>
  <si>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</si>
  <si>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</si>
  <si>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</si>
  <si>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</si>
  <si>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</si>
  <si>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</si>
  <si>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</si>
  <si>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</si>
  <si>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</si>
  <si>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</si>
  <si>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</si>
  <si>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</si>
  <si>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</si>
  <si>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</si>
  <si>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</si>
  <si>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</si>
  <si>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</si>
  <si>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</si>
  <si>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</si>
  <si>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</si>
  <si>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</si>
  <si>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</si>
  <si>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</si>
  <si>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</si>
  <si>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</si>
  <si>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</si>
  <si>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</si>
  <si>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</si>
  <si>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</si>
  <si>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</si>
  <si>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</si>
  <si>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</si>
  <si>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</si>
  <si>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</si>
  <si>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</si>
  <si>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</si>
  <si>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</si>
  <si>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</si>
  <si>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</si>
  <si>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</si>
  <si>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</si>
  <si>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</si>
  <si>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</si>
  <si>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</si>
  <si>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</si>
  <si>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</si>
  <si>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</si>
  <si>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</si>
  <si>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</si>
  <si>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</si>
  <si>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</si>
  <si>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</si>
  <si>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</si>
  <si>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</si>
  <si>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</si>
  <si>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</si>
  <si>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</si>
  <si>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</si>
  <si>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</si>
  <si>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</si>
  <si>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</si>
  <si>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</si>
  <si>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</si>
  <si>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</si>
  <si>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</si>
  <si>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</si>
  <si>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</si>
  <si>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</si>
  <si>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</si>
  <si>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</si>
  <si>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</si>
  <si>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</si>
  <si>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</si>
  <si>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</si>
  <si>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</si>
  <si>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</si>
  <si>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</si>
  <si>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</si>
  <si>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</si>
  <si>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</si>
  <si>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</si>
  <si>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</si>
  <si>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</si>
  <si>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</si>
  <si>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</si>
  <si>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</si>
  <si>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</si>
  <si>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</si>
  <si>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</si>
  <si>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</si>
  <si>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</si>
  <si>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</si>
  <si>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</si>
  <si>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</si>
  <si>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</si>
  <si>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</si>
  <si>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</si>
  <si>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</si>
  <si>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</si>
  <si>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</si>
  <si>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</si>
  <si>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</si>
  <si>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</si>
  <si>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</si>
  <si>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</si>
  <si>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</si>
  <si>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</si>
  <si>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</si>
  <si>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</si>
  <si>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</si>
  <si>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</si>
  <si>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</si>
  <si>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</si>
  <si>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</si>
  <si>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</si>
  <si>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</si>
  <si>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</si>
  <si>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</si>
  <si>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</si>
  <si>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</si>
  <si>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</si>
  <si>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</si>
  <si>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</si>
  <si>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</si>
  <si>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</si>
  <si>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</si>
  <si>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</si>
  <si>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</si>
  <si>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</si>
  <si>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</si>
  <si>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</si>
  <si>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</si>
  <si>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</si>
  <si>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</si>
  <si>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</si>
  <si>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</si>
  <si>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</si>
  <si>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</si>
  <si>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</si>
  <si>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</si>
  <si>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</si>
  <si>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</si>
  <si>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</si>
  <si>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</si>
  <si>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</si>
  <si>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</si>
  <si>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</si>
  <si>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</si>
  <si>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</si>
  <si>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</si>
  <si>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</si>
  <si>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</si>
  <si>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</si>
  <si>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</si>
  <si>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</si>
  <si>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</si>
  <si>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</si>
  <si>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</si>
  <si>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</si>
  <si>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</si>
  <si>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</si>
  <si>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</si>
  <si>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</si>
  <si>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</si>
  <si>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</si>
  <si>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</si>
  <si>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</si>
  <si>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</si>
  <si>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</si>
  <si>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</si>
  <si>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</si>
  <si>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</si>
  <si>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</si>
  <si>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</si>
  <si>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</si>
  <si>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</si>
  <si>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</si>
  <si>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</si>
  <si>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</si>
  <si>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</si>
  <si>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</si>
  <si>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</si>
  <si>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</si>
  <si>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</si>
  <si>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</si>
  <si>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</si>
  <si>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</si>
  <si>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</si>
  <si>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</si>
  <si>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</si>
  <si>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</si>
  <si>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</si>
  <si>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</si>
  <si>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</si>
  <si>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</si>
  <si>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</si>
  <si>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</si>
  <si>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</si>
  <si>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</si>
  <si>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</si>
  <si>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</si>
  <si>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</si>
  <si>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</si>
  <si>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</si>
  <si>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</si>
  <si>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</si>
  <si>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</si>
  <si>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</si>
  <si>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</si>
  <si>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</si>
  <si>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</si>
  <si>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</si>
  <si>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</si>
  <si>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</si>
  <si>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</si>
  <si>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</si>
  <si>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</si>
  <si>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</si>
  <si>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</si>
  <si>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</si>
  <si>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</si>
  <si>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</si>
  <si>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</si>
  <si>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</si>
  <si>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</si>
  <si>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</si>
  <si>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</si>
  <si>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</si>
  <si>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</si>
  <si>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</si>
  <si>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</si>
  <si>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</si>
  <si>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</si>
  <si>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</si>
  <si>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</si>
  <si>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</si>
  <si>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</si>
  <si>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</si>
  <si>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</si>
  <si>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</si>
  <si>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</si>
  <si>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</si>
  <si>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</si>
  <si>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</si>
  <si>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</si>
  <si>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</si>
  <si>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</si>
  <si>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</si>
  <si>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</si>
  <si>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</si>
  <si>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</si>
  <si>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</si>
  <si>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</si>
  <si>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</si>
  <si>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</si>
  <si>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</si>
  <si>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</si>
  <si>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</si>
  <si>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</si>
  <si>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</si>
  <si>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</si>
  <si>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</si>
  <si>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</si>
  <si>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</si>
  <si>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</si>
  <si>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</si>
  <si>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</si>
  <si>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</si>
  <si>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</si>
  <si>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</si>
  <si>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</si>
  <si>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</si>
  <si>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</si>
  <si>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</si>
  <si>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</si>
  <si>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</si>
  <si>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</si>
  <si>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</si>
  <si>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</si>
  <si>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</si>
  <si>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</si>
  <si>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</si>
  <si>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</si>
  <si>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</si>
  <si>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</si>
  <si>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</si>
  <si>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</si>
  <si>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</si>
  <si>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</si>
  <si>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</si>
  <si>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</si>
  <si>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</si>
  <si>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</si>
  <si>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</si>
  <si>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</si>
  <si>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</si>
  <si>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</si>
  <si>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</si>
  <si>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</si>
  <si>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</si>
  <si>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</si>
  <si>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</si>
  <si>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</si>
  <si>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</si>
  <si>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</si>
  <si>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</si>
  <si>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</si>
  <si>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</si>
  <si>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</si>
  <si>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</si>
  <si>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</si>
  <si>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</si>
  <si>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</si>
  <si>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</si>
  <si>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</si>
  <si>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</si>
  <si>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</si>
  <si>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</si>
  <si>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</si>
  <si>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</si>
  <si>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</si>
  <si>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</si>
  <si>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</si>
  <si>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</si>
  <si>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</si>
  <si>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</si>
  <si>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</si>
  <si>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</si>
  <si>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</si>
  <si>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</si>
  <si>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</si>
  <si>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</si>
  <si>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</si>
  <si>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</si>
  <si>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</si>
  <si>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</si>
  <si>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</si>
  <si>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</si>
  <si>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</si>
  <si>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</si>
  <si>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</si>
  <si>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</si>
  <si>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</si>
  <si>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</si>
  <si>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</si>
  <si>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</si>
  <si>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</si>
  <si>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</si>
  <si>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</si>
  <si>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</si>
  <si>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</si>
  <si>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</si>
  <si>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</si>
  <si>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</si>
  <si>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</si>
  <si>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</si>
  <si>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</si>
  <si>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</si>
  <si>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</si>
  <si>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</si>
  <si>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</si>
  <si>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</si>
  <si>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</si>
  <si>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</si>
  <si>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</si>
  <si>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</si>
  <si>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</si>
  <si>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</si>
  <si>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</si>
  <si>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</si>
  <si>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</si>
  <si>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</si>
  <si>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</si>
  <si>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</si>
  <si>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</si>
  <si>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</si>
  <si>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</si>
  <si>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</si>
  <si>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</si>
  <si>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</si>
  <si>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</si>
  <si>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</si>
  <si>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</si>
  <si>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</si>
  <si>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</si>
  <si>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</si>
  <si>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</si>
  <si>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</si>
  <si>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</si>
  <si>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</si>
  <si>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</si>
  <si>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</si>
  <si>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</si>
  <si>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</si>
  <si>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</si>
  <si>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</si>
  <si>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</si>
  <si>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</si>
  <si>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</si>
  <si>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</si>
  <si>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</si>
  <si>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</si>
  <si>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</si>
  <si>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</si>
  <si>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</si>
  <si>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</si>
  <si>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</si>
  <si>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</si>
  <si>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</si>
  <si>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</si>
  <si>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</si>
  <si>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</si>
  <si>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</si>
  <si>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</si>
  <si>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</si>
  <si>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</si>
  <si>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</si>
  <si>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</si>
  <si>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</si>
  <si>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</si>
  <si>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</si>
  <si>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</si>
  <si>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</si>
  <si>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</si>
  <si>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</si>
  <si>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</si>
  <si>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</si>
  <si>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</si>
  <si>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</si>
  <si>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</si>
  <si>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</si>
  <si>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</si>
  <si>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</si>
  <si>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</si>
  <si>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</si>
  <si>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</si>
  <si>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</si>
  <si>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</si>
  <si>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</si>
  <si>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</si>
  <si>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</si>
  <si>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</si>
  <si>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</si>
  <si>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</si>
  <si>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</si>
  <si>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</si>
  <si>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</si>
  <si>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</si>
  <si>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</si>
  <si>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</si>
  <si>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</si>
  <si>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</si>
  <si>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</si>
  <si>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</si>
  <si>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</si>
  <si>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</si>
  <si>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</si>
  <si>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</si>
  <si>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</si>
  <si>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</si>
  <si>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</si>
  <si>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</si>
  <si>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</si>
  <si>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</si>
  <si>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</si>
  <si>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</si>
  <si>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</si>
  <si>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</si>
  <si>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</si>
  <si>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</si>
  <si>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</si>
  <si>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</si>
  <si>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</si>
  <si>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</si>
  <si>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</si>
  <si>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</si>
  <si>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</si>
  <si>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</si>
  <si>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</si>
  <si>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</si>
  <si>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</si>
  <si>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</si>
  <si>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</si>
  <si>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</si>
  <si>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</si>
  <si>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</si>
  <si>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</si>
  <si>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</si>
  <si>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</si>
  <si>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</si>
  <si>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</si>
  <si>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</si>
  <si>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</si>
  <si>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</si>
  <si>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</si>
  <si>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</si>
  <si>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</si>
  <si>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</si>
  <si>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</si>
  <si>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</si>
  <si>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</si>
  <si>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</si>
  <si>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</si>
  <si>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</si>
  <si>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</si>
  <si>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</si>
  <si>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</si>
  <si>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</si>
  <si>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</si>
  <si>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</si>
  <si>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</si>
  <si>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</si>
  <si>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</si>
  <si>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</si>
  <si>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</si>
  <si>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</si>
  <si>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</si>
  <si>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</si>
  <si>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</si>
  <si>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</si>
  <si>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</si>
  <si>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</si>
  <si>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</si>
  <si>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</si>
  <si>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</si>
  <si>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</si>
  <si>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</si>
  <si>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</si>
  <si>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</si>
  <si>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</si>
  <si>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</si>
  <si>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</si>
  <si>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</si>
  <si>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</si>
  <si>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</si>
  <si>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</si>
  <si>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</si>
  <si>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</si>
  <si>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</si>
  <si>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</si>
  <si>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</si>
  <si>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</si>
  <si>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</si>
  <si>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</si>
  <si>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</si>
  <si>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</si>
  <si>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</si>
  <si>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</si>
  <si>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</si>
  <si>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</si>
  <si>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</si>
  <si>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</si>
  <si>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</si>
  <si>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</si>
  <si>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</si>
  <si>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</si>
  <si>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</si>
  <si>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</si>
  <si>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</si>
  <si>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</si>
  <si>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</si>
  <si>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</si>
  <si>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</si>
  <si>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</si>
  <si>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</si>
  <si>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</si>
  <si>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</si>
  <si>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</si>
  <si>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</si>
  <si>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</si>
  <si>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</si>
  <si>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</si>
  <si>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</si>
  <si>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</si>
  <si>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</si>
  <si>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</si>
  <si>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</si>
  <si>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</si>
  <si>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</si>
  <si>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</si>
  <si>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</si>
  <si>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</si>
  <si>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</si>
  <si>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</si>
  <si>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</si>
  <si>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</si>
  <si>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</si>
  <si>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</si>
  <si>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</si>
  <si>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</si>
  <si>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</si>
  <si>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</si>
  <si>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</si>
  <si>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</si>
  <si>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</si>
  <si>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</si>
  <si>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</si>
  <si>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</si>
  <si>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</si>
  <si>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</si>
  <si>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</si>
  <si>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</si>
  <si>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</si>
  <si>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</si>
  <si>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</si>
  <si>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</si>
  <si>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</si>
  <si>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</si>
  <si>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</si>
  <si>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</si>
  <si>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</si>
  <si>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</si>
  <si>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</si>
  <si>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</si>
  <si>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</si>
  <si>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</si>
  <si>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</si>
  <si>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</si>
  <si>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</si>
  <si>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</si>
  <si>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</si>
  <si>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</si>
  <si>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</si>
  <si>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</si>
  <si>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</si>
  <si>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</si>
  <si>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</si>
  <si>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</si>
  <si>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</si>
  <si>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</si>
  <si>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</si>
  <si>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</si>
  <si>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</si>
  <si>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</si>
  <si>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</si>
  <si>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</si>
  <si>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</si>
  <si>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</si>
  <si>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</si>
  <si>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</si>
  <si>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</si>
  <si>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</si>
  <si>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</si>
  <si>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</si>
  <si>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</si>
  <si>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</si>
  <si>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</si>
  <si>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</si>
  <si>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</si>
  <si>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</si>
  <si>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</si>
  <si>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</si>
  <si>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</si>
  <si>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</si>
  <si>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</si>
  <si>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</si>
  <si>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</si>
  <si>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</si>
  <si>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</si>
  <si>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</si>
  <si>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</si>
  <si>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</si>
  <si>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</si>
  <si>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</si>
  <si>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</si>
  <si>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</si>
  <si>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</si>
  <si>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</si>
  <si>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</si>
  <si>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</si>
  <si>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</si>
  <si>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</si>
  <si>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</si>
  <si>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</si>
  <si>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</si>
  <si>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</si>
  <si>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</si>
  <si>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</si>
  <si>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</si>
  <si>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</si>
  <si>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</si>
  <si>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</si>
  <si>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</si>
  <si>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</si>
  <si>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</si>
  <si>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</si>
  <si>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</si>
  <si>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</si>
  <si>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</si>
  <si>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</si>
  <si>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</si>
  <si>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</si>
  <si>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</si>
  <si>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</si>
  <si>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</si>
  <si>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</si>
  <si>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</si>
  <si>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</si>
  <si>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</si>
  <si>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</si>
  <si>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</si>
  <si>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</si>
  <si>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</si>
  <si>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</si>
  <si>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</si>
  <si>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</si>
  <si>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</si>
  <si>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</si>
  <si>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</si>
  <si>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</si>
  <si>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</si>
  <si>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</si>
  <si>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</si>
  <si>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</si>
  <si>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</si>
  <si>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</si>
  <si>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</si>
  <si>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</si>
  <si>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</si>
  <si>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</si>
  <si>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</si>
  <si>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</si>
  <si>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</si>
  <si>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</si>
  <si>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</si>
  <si>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</si>
  <si>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</si>
  <si>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</si>
  <si>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</si>
  <si>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</si>
  <si>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</si>
  <si>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</si>
  <si>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</si>
  <si>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</si>
  <si>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</si>
  <si>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</si>
  <si>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</si>
  <si>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</si>
  <si>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</si>
  <si>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</si>
  <si>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</si>
  <si>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</si>
  <si>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</si>
  <si>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</si>
  <si>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</si>
  <si>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</si>
  <si>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</si>
  <si>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</si>
  <si>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</si>
  <si>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</si>
  <si>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</si>
  <si>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</si>
  <si>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</si>
  <si>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</si>
  <si>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</si>
  <si>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</si>
  <si>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</si>
  <si>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</si>
  <si>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</si>
  <si>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</si>
  <si>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</si>
  <si>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</si>
  <si>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</si>
  <si>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</si>
  <si>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</si>
  <si>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</si>
  <si>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</si>
  <si>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</si>
  <si>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</si>
  <si>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</si>
  <si>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</si>
  <si>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</si>
  <si>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</si>
  <si>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</si>
  <si>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</si>
  <si>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</si>
  <si>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</si>
  <si>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</si>
  <si>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</si>
  <si>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</si>
  <si>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</si>
  <si>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</si>
  <si>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</si>
  <si>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</si>
  <si>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</si>
  <si>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</si>
  <si>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</si>
  <si>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</si>
  <si>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</si>
  <si>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</si>
  <si>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</si>
  <si>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</si>
  <si>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</si>
  <si>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</si>
  <si>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</si>
  <si>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</si>
  <si>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</si>
  <si>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</si>
  <si>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</si>
  <si>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</si>
  <si>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</si>
  <si>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</si>
  <si>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</si>
  <si>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</si>
  <si>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</si>
  <si>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</si>
  <si>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</si>
  <si>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</si>
  <si>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</si>
  <si>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</si>
  <si>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</si>
  <si>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</si>
  <si>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</si>
  <si>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</si>
  <si>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</si>
  <si>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</si>
  <si>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</si>
  <si>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</si>
  <si>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</si>
  <si>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</si>
  <si>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</si>
  <si>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</si>
  <si>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</si>
  <si>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</si>
  <si>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</si>
  <si>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</si>
  <si>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</si>
  <si>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</si>
  <si>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</si>
  <si>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</si>
  <si>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</si>
  <si>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</si>
  <si>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</si>
  <si>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</si>
  <si>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</si>
  <si>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</si>
  <si>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</si>
  <si>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</si>
  <si>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</si>
  <si>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</si>
  <si>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</si>
  <si>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</si>
  <si>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</si>
  <si>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</si>
  <si>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</si>
  <si>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</si>
  <si>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</si>
  <si>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</si>
  <si>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</si>
  <si>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</si>
  <si>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</si>
  <si>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</si>
  <si>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</si>
  <si>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</si>
  <si>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</si>
  <si>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</si>
  <si>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</si>
  <si>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</si>
  <si>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</si>
  <si>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</si>
  <si>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</si>
  <si>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</si>
  <si>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</si>
  <si>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</si>
  <si>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</si>
  <si>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</si>
  <si>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</si>
  <si>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</si>
  <si>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</si>
  <si>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</si>
  <si>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</si>
  <si>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</si>
  <si>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</si>
  <si>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</si>
  <si>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</si>
  <si>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</si>
  <si>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</si>
  <si>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</si>
  <si>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</si>
  <si>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</si>
  <si>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</si>
  <si>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</si>
  <si>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</si>
  <si>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</si>
  <si>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</si>
  <si>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</si>
  <si>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</si>
  <si>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</si>
  <si>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</si>
  <si>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</si>
  <si>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</si>
  <si>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</si>
  <si>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</si>
  <si>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</si>
  <si>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</si>
  <si>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</si>
  <si>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</si>
  <si>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</si>
  <si>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</si>
  <si>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</si>
  <si>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</si>
  <si>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</si>
  <si>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</si>
  <si>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</si>
  <si>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</si>
  <si>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</si>
  <si>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</si>
  <si>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</si>
  <si>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</si>
  <si>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</si>
  <si>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</si>
  <si>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</si>
  <si>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</si>
  <si>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</si>
  <si>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</si>
  <si>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</si>
  <si>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</si>
  <si>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</si>
  <si>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</si>
  <si>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</si>
  <si>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</si>
  <si>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</si>
  <si>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</si>
  <si>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</si>
  <si>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</si>
  <si>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</si>
  <si>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</si>
  <si>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</si>
  <si>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</si>
  <si>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</si>
  <si>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</si>
  <si>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</si>
  <si>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</si>
  <si>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</si>
  <si>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</si>
  <si>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</si>
  <si>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</si>
  <si>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</si>
  <si>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</si>
  <si>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</si>
  <si>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</si>
  <si>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</si>
  <si>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</si>
  <si>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</si>
  <si>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</si>
  <si>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</si>
  <si>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</si>
  <si>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</si>
  <si>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</si>
  <si>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</si>
  <si>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</si>
  <si>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</si>
  <si>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</si>
  <si>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</si>
  <si>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</si>
  <si>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</si>
  <si>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</si>
  <si>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</si>
  <si>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</si>
  <si>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</si>
  <si>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</si>
  <si>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</si>
  <si>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</si>
  <si>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</si>
  <si>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</si>
  <si>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</si>
  <si>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</si>
  <si>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</si>
  <si>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</si>
  <si>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</si>
  <si>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</si>
  <si>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</si>
  <si>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</si>
  <si>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</si>
  <si>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</si>
  <si>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</si>
  <si>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</si>
  <si>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</si>
  <si>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</si>
  <si>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</si>
  <si>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</si>
  <si>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</si>
  <si>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</si>
  <si>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</si>
  <si>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</si>
  <si>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</si>
  <si>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</si>
  <si>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</si>
  <si>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</si>
  <si>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</si>
  <si>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</si>
  <si>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</si>
  <si>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</si>
  <si>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</si>
  <si>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</si>
  <si>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</si>
  <si>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</si>
  <si>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</si>
  <si>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</si>
  <si>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</si>
  <si>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</si>
  <si>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</si>
  <si>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</si>
  <si>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</si>
  <si>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</si>
  <si>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</si>
  <si>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</si>
  <si>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</si>
  <si>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</si>
  <si>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</si>
  <si>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</si>
  <si>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</si>
  <si>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</si>
  <si>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</si>
  <si>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</si>
  <si>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</si>
  <si>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</si>
  <si>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</si>
  <si>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</si>
  <si>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</si>
  <si>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</si>
  <si>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</si>
  <si>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</si>
  <si>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</si>
  <si>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</si>
  <si>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</si>
  <si>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</si>
  <si>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</si>
  <si>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</si>
  <si>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</si>
  <si>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</si>
  <si>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</si>
  <si>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</si>
  <si>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</si>
  <si>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</si>
  <si>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</si>
  <si>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</si>
  <si>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</si>
  <si>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</si>
  <si>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</si>
  <si>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</si>
  <si>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</si>
  <si>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</si>
  <si>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</si>
  <si>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</si>
  <si>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</si>
  <si>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</si>
  <si>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</si>
  <si>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</si>
  <si>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</si>
  <si>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</si>
  <si>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</si>
  <si>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</si>
  <si>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</si>
  <si>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</si>
  <si>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</si>
  <si>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</si>
  <si>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</si>
  <si>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</si>
  <si>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</si>
  <si>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</si>
  <si>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</si>
  <si>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</si>
  <si>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</si>
  <si>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</si>
  <si>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</si>
  <si>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</si>
  <si>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</si>
  <si>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</si>
  <si>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</si>
  <si>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</si>
  <si>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</si>
  <si>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</si>
  <si>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</si>
  <si>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</si>
  <si>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</si>
  <si>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</si>
  <si>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</si>
  <si>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</si>
  <si>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</si>
  <si>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</si>
  <si>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</si>
  <si>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</si>
  <si>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</si>
  <si>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</si>
  <si>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</si>
  <si>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</si>
  <si>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</si>
  <si>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</si>
  <si>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</si>
  <si>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</si>
  <si>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</si>
  <si>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</si>
  <si>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</si>
  <si>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</si>
  <si>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</si>
  <si>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</si>
  <si>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</si>
  <si>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</si>
  <si>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</si>
  <si>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</si>
  <si>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</si>
  <si>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</si>
  <si>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</si>
  <si>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</si>
  <si>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</si>
  <si>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</si>
  <si>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</si>
  <si>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</si>
  <si>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</si>
  <si>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</si>
  <si>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</si>
  <si>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</si>
  <si>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</si>
  <si>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</si>
  <si>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</si>
  <si>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</si>
  <si>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</si>
  <si>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</si>
  <si>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</si>
  <si>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</si>
  <si>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</si>
  <si>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</si>
  <si>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</si>
  <si>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</si>
  <si>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</si>
  <si>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</si>
  <si>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</si>
  <si>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</si>
  <si>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</si>
  <si>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</si>
  <si>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</si>
  <si>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</si>
  <si>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</si>
  <si>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</si>
  <si>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</si>
  <si>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</si>
  <si>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</si>
  <si>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</si>
  <si>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</si>
  <si>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</si>
  <si>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</si>
  <si>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</si>
  <si>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</si>
  <si>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</si>
  <si>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</si>
  <si>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</si>
  <si>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</si>
  <si>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</si>
  <si>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</si>
  <si>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</si>
  <si>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</si>
  <si>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</si>
  <si>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</si>
  <si>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</si>
  <si>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</si>
  <si>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</si>
  <si>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</si>
  <si>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</si>
  <si>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</si>
  <si>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</si>
  <si>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</si>
  <si>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</si>
  <si>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</si>
  <si>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</si>
  <si>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</si>
  <si>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</si>
  <si>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</si>
  <si>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</si>
  <si>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</si>
  <si>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</si>
  <si>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</si>
  <si>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</si>
  <si>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</si>
  <si>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</si>
  <si>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</si>
  <si>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</si>
  <si>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</si>
  <si>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</si>
  <si>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</si>
  <si>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</si>
  <si>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</si>
  <si>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</si>
  <si>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</si>
  <si>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</si>
  <si>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</si>
  <si>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</si>
  <si>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</si>
  <si>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</si>
  <si>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</si>
  <si>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</si>
  <si>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</si>
  <si>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</si>
  <si>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</si>
  <si>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</si>
  <si>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</si>
  <si>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</si>
  <si>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</si>
  <si>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</si>
  <si>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</si>
  <si>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</si>
  <si>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</si>
  <si>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</si>
  <si>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</si>
  <si>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</si>
  <si>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</si>
  <si>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</si>
  <si>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</si>
  <si>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</si>
  <si>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</si>
  <si>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</si>
  <si>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</si>
  <si>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</si>
  <si>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</si>
  <si>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</si>
  <si>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</si>
  <si>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</si>
  <si>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</si>
  <si>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</si>
  <si>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</si>
  <si>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</si>
  <si>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</si>
  <si>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</si>
  <si>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</si>
  <si>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</si>
  <si>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</si>
  <si>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</si>
  <si>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</si>
  <si>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</si>
  <si>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</si>
  <si>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</si>
  <si>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</si>
  <si>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</si>
  <si>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</si>
  <si>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</si>
  <si>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</si>
  <si>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</si>
  <si>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</si>
  <si>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</si>
  <si>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</si>
  <si>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</si>
  <si>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</si>
  <si>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</si>
  <si>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</si>
  <si>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</si>
  <si>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</si>
  <si>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</si>
  <si>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</si>
  <si>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</si>
  <si>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</si>
  <si>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</si>
  <si>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</si>
  <si>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</si>
  <si>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</si>
  <si>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</si>
  <si>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</si>
  <si>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</si>
  <si>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</si>
  <si>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</si>
  <si>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</si>
  <si>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</si>
  <si>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</si>
  <si>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</si>
  <si>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</si>
  <si>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</si>
  <si>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</si>
  <si>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</si>
  <si>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</si>
  <si>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</si>
  <si>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</si>
  <si>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</si>
  <si>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</si>
  <si>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</si>
  <si>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</si>
  <si>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</si>
  <si>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</si>
  <si>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</si>
  <si>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</si>
  <si>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</si>
  <si>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</si>
  <si>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</si>
  <si>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</si>
  <si>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</si>
  <si>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</si>
  <si>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</si>
  <si>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</si>
  <si>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</si>
  <si>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</si>
  <si>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</si>
  <si>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</si>
  <si>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</si>
  <si>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</si>
  <si>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</si>
  <si>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</si>
  <si>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</si>
  <si>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</si>
  <si>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</si>
  <si>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</si>
  <si>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</si>
  <si>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</si>
  <si>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</si>
  <si>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</si>
  <si>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</si>
  <si>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</si>
  <si>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</si>
  <si>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</si>
  <si>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</si>
  <si>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</si>
  <si>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</si>
  <si>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</si>
  <si>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</si>
  <si>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</si>
  <si>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</si>
  <si>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</si>
  <si>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</si>
  <si>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</si>
  <si>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</si>
  <si>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</si>
  <si>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</si>
  <si>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</si>
  <si>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</si>
  <si>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</si>
  <si>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</si>
  <si>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</si>
  <si>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</si>
  <si>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</si>
  <si>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</si>
  <si>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</si>
  <si>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</si>
  <si>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</si>
  <si>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</si>
  <si>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</si>
  <si>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</si>
  <si>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</si>
  <si>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</si>
  <si>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</si>
  <si>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</si>
  <si>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</si>
  <si>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</si>
  <si>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</si>
  <si>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</si>
  <si>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</si>
  <si>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</si>
  <si>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</si>
  <si>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</si>
  <si>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</si>
  <si>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</si>
  <si>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</si>
  <si>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</si>
  <si>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</si>
  <si>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</si>
  <si>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</si>
  <si>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</si>
  <si>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</si>
  <si>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</si>
  <si>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</si>
  <si>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</si>
  <si>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</si>
  <si>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</si>
  <si>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</si>
  <si>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</si>
  <si>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</si>
  <si>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</si>
  <si>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</si>
  <si>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</si>
  <si>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</si>
  <si>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</si>
  <si>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</si>
  <si>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</si>
  <si>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</si>
  <si>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</si>
  <si>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</si>
  <si>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</si>
  <si>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</si>
  <si>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</si>
  <si>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</si>
  <si>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</si>
  <si>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</si>
  <si>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</si>
  <si>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</si>
  <si>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</si>
  <si>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</si>
  <si>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</si>
  <si>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</si>
  <si>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</si>
  <si>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</si>
  <si>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</si>
  <si>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</si>
  <si>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</si>
  <si>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</si>
  <si>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</si>
  <si>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</si>
  <si>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</si>
  <si>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</si>
  <si>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</si>
  <si>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</si>
  <si>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</si>
  <si>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</si>
  <si>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</si>
  <si>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</si>
  <si>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</si>
  <si>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</si>
  <si>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</si>
  <si>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</si>
  <si>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</si>
  <si>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</si>
  <si>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</si>
  <si>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</si>
  <si>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</si>
  <si>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</si>
  <si>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</si>
  <si>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</si>
  <si>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</si>
  <si>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</si>
  <si>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</si>
  <si>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</si>
  <si>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</si>
  <si>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</si>
  <si>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</si>
  <si>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</si>
  <si>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</si>
  <si>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</si>
  <si>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</si>
  <si>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</si>
  <si>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</si>
  <si>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</si>
  <si>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</si>
  <si>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</si>
  <si>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</si>
  <si>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</si>
  <si>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</si>
  <si>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</si>
  <si>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</si>
  <si>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</si>
  <si>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</si>
  <si>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</si>
  <si>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</si>
  <si>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</si>
  <si>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</si>
  <si>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</si>
  <si>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</si>
  <si>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</si>
  <si>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</si>
  <si>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</si>
  <si>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</si>
  <si>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</si>
  <si>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</si>
  <si>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</si>
  <si>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</si>
  <si>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</si>
  <si>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</si>
  <si>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</si>
  <si>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</si>
  <si>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</si>
  <si>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</si>
  <si>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</si>
  <si>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</si>
  <si>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</si>
  <si>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</si>
  <si>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</si>
  <si>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</si>
  <si>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</si>
  <si>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</si>
  <si>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</si>
  <si>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</si>
  <si>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</si>
  <si>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</si>
  <si>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</si>
  <si>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</si>
  <si>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</si>
  <si>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</si>
  <si>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</si>
  <si>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</si>
  <si>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</si>
  <si>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</si>
  <si>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</si>
  <si>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</si>
  <si>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</si>
  <si>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</si>
  <si>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</si>
  <si>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</si>
  <si>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</si>
  <si>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</si>
  <si>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</si>
  <si>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</si>
  <si>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</si>
  <si>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</si>
  <si>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</si>
  <si>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</si>
  <si>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</si>
  <si>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</si>
  <si>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</si>
  <si>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</si>
  <si>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</si>
  <si>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</si>
  <si>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</si>
  <si>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</si>
  <si>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</si>
  <si>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</si>
  <si>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</si>
  <si>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</si>
  <si>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</si>
  <si>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</si>
  <si>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</si>
  <si>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</si>
  <si>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</si>
  <si>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</si>
  <si>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</si>
  <si>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</si>
  <si>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</si>
  <si>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</si>
  <si>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</si>
  <si>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</si>
  <si>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</si>
  <si>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</si>
  <si>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</si>
  <si>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</si>
  <si>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</si>
  <si>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</si>
  <si>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</si>
  <si>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</si>
  <si>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</si>
  <si>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</si>
  <si>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</si>
  <si>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</si>
  <si>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</si>
  <si>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</si>
  <si>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</si>
  <si>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</si>
  <si>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</si>
  <si>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</si>
  <si>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</si>
  <si>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</si>
  <si>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</si>
  <si>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</si>
  <si>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</si>
  <si>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</si>
  <si>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</si>
  <si>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</si>
  <si>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</si>
  <si>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</si>
  <si>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</si>
  <si>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</si>
  <si>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</si>
  <si>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</si>
  <si>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</si>
  <si>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</si>
  <si>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</si>
  <si>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</si>
  <si>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</si>
  <si>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</si>
  <si>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</si>
  <si>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</si>
  <si>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</si>
  <si>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</si>
  <si>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</si>
  <si>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</si>
  <si>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</si>
  <si>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</si>
  <si>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</si>
  <si>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</si>
  <si>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</si>
  <si>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</si>
  <si>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</si>
  <si>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</si>
  <si>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</si>
  <si>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</si>
  <si>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</si>
  <si>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</si>
  <si>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</si>
  <si>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</si>
  <si>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</si>
  <si>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</si>
  <si>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</si>
  <si>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</si>
  <si>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</si>
  <si>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</si>
  <si>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</si>
  <si>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</si>
  <si>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</si>
  <si>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</si>
  <si>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</si>
  <si>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</si>
  <si>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</si>
  <si>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</si>
  <si>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</si>
  <si>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</si>
  <si>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</si>
  <si>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</si>
  <si>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</si>
  <si>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</si>
  <si>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</si>
  <si>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</si>
  <si>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</si>
  <si>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</si>
  <si>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</si>
  <si>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</si>
  <si>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</si>
  <si>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</si>
  <si>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</si>
  <si>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</si>
  <si>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</si>
  <si>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</si>
  <si>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</si>
  <si>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</si>
  <si>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</si>
  <si>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</si>
  <si>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</si>
  <si>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</si>
  <si>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</si>
  <si>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</si>
  <si>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</si>
  <si>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</si>
  <si>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</si>
  <si>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</si>
  <si>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</si>
  <si>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</si>
  <si>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</si>
  <si>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</si>
  <si>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</si>
  <si>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</si>
  <si>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</si>
  <si>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</si>
  <si>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</si>
  <si>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</si>
  <si>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</si>
  <si>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</si>
  <si>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</si>
  <si>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</si>
  <si>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</si>
  <si>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</si>
  <si>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</si>
  <si>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</si>
  <si>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</si>
  <si>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</si>
  <si>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</si>
  <si>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</si>
  <si>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</si>
  <si>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</si>
  <si>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</si>
  <si>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</si>
  <si>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</si>
  <si>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</si>
  <si>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</si>
  <si>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</si>
  <si>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</si>
  <si>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</si>
  <si>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</si>
  <si>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</si>
  <si>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</si>
  <si>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</si>
  <si>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</si>
  <si>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</si>
  <si>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</si>
  <si>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</si>
  <si>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</si>
  <si>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</si>
  <si>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</si>
  <si>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</si>
  <si>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</si>
  <si>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</si>
  <si>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</si>
  <si>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</si>
  <si>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</si>
  <si>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</si>
  <si>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</si>
  <si>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</si>
  <si>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</si>
  <si>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</si>
  <si>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</si>
  <si>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</si>
  <si>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</si>
  <si>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</si>
  <si>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</si>
  <si>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</si>
  <si>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</si>
  <si>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</si>
  <si>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</si>
  <si>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</si>
  <si>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</si>
  <si>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</si>
  <si>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</si>
  <si>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</si>
  <si>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</si>
  <si>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</si>
  <si>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</si>
  <si>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</si>
  <si>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</si>
  <si>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</si>
  <si>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</si>
  <si>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</si>
  <si>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</si>
  <si>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</si>
  <si>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</si>
  <si>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</si>
  <si>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</si>
  <si>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</si>
  <si>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</si>
  <si>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</si>
  <si>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</si>
  <si>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</si>
  <si>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</si>
  <si>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</si>
  <si>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</si>
  <si>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</si>
  <si>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</si>
  <si>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</si>
  <si>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</si>
  <si>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</si>
  <si>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</si>
  <si>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</si>
  <si>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</si>
  <si>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</si>
  <si>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</si>
  <si>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</si>
  <si>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</si>
  <si>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</si>
  <si>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</si>
  <si>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</si>
  <si>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</si>
  <si>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</si>
  <si>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</si>
  <si>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</si>
  <si>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</si>
  <si>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</si>
  <si>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</si>
  <si>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</si>
  <si>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</si>
  <si>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</si>
  <si>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</si>
  <si>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</si>
  <si>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</si>
  <si>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</si>
  <si>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</si>
  <si>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</si>
  <si>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</si>
  <si>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</si>
  <si>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</si>
  <si>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</si>
  <si>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</si>
  <si>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</si>
  <si>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</si>
  <si>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</si>
  <si>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</si>
  <si>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</si>
  <si>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</si>
  <si>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</si>
  <si>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</si>
  <si>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</si>
  <si>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</si>
  <si>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</si>
  <si>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</si>
  <si>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</si>
  <si>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</si>
  <si>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</si>
  <si>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</si>
  <si>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</si>
  <si>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</si>
  <si>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</si>
  <si>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</si>
  <si>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</si>
  <si>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</si>
  <si>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</si>
  <si>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</si>
  <si>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</si>
  <si>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</si>
  <si>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</si>
  <si>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</si>
  <si>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</si>
  <si>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</si>
  <si>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</si>
  <si>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</si>
  <si>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</si>
  <si>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</si>
  <si>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</si>
  <si>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</si>
  <si>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</si>
  <si>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</si>
  <si>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</si>
  <si>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</si>
  <si>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</si>
  <si>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</si>
  <si>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</si>
  <si>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</si>
  <si>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</si>
  <si>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</si>
  <si>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</si>
  <si>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</si>
  <si>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</si>
  <si>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</si>
  <si>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</si>
  <si>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</si>
  <si>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</si>
  <si>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</si>
  <si>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</si>
  <si>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</si>
  <si>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</si>
  <si>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</si>
  <si>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</si>
  <si>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</si>
  <si>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</si>
  <si>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</si>
  <si>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</si>
  <si>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</si>
  <si>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</si>
  <si>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</si>
  <si>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</si>
  <si>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</si>
  <si>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</si>
  <si>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</si>
  <si>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</si>
  <si>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</si>
  <si>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</si>
  <si>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</si>
  <si>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</si>
  <si>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</si>
  <si>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</si>
  <si>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</si>
  <si>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</si>
  <si>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</si>
  <si>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</si>
  <si>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</si>
  <si>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</si>
  <si>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</si>
  <si>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</si>
  <si>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</si>
  <si>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</si>
  <si>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</si>
  <si>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</si>
  <si>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</si>
  <si>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</si>
  <si>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</si>
  <si>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</si>
  <si>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</si>
  <si>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</si>
  <si>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</si>
  <si>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</si>
  <si>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</si>
  <si>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</si>
  <si>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</si>
  <si>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</si>
  <si>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</si>
  <si>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</si>
  <si>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</si>
  <si>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</si>
  <si>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</si>
  <si>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</si>
  <si>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</si>
  <si>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</si>
  <si>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</si>
  <si>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</si>
  <si>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</si>
  <si>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</si>
  <si>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</si>
  <si>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</si>
  <si>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</si>
  <si>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</si>
  <si>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</si>
  <si>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</si>
  <si>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</si>
  <si>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</si>
  <si>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</si>
  <si>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</si>
  <si>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</si>
  <si>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</si>
  <si>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</si>
  <si>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</si>
  <si>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</si>
  <si>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</si>
  <si>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</si>
  <si>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</si>
  <si>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</si>
  <si>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</si>
  <si>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</si>
  <si>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</si>
  <si>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</si>
  <si>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</si>
  <si>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</si>
  <si>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</si>
  <si>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</si>
  <si>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</si>
  <si>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</si>
  <si>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</si>
  <si>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</si>
  <si>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</si>
  <si>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</si>
  <si>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</si>
  <si>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</si>
  <si>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</si>
  <si>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</si>
  <si>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</si>
  <si>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</si>
  <si>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</si>
  <si>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</si>
  <si>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</si>
  <si>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</si>
  <si>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</si>
  <si>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</si>
  <si>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</si>
  <si>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</si>
  <si>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</si>
  <si>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</si>
  <si>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</si>
  <si>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</si>
  <si>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</si>
  <si>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</si>
  <si>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</si>
  <si>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</si>
  <si>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</si>
  <si>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</si>
  <si>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</si>
  <si>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</si>
  <si>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</si>
  <si>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</si>
  <si>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</si>
  <si>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</si>
  <si>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</si>
  <si>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</si>
  <si>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</si>
  <si>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</si>
  <si>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</si>
  <si>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</si>
  <si>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</si>
  <si>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</si>
  <si>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</si>
  <si>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</si>
  <si>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</si>
  <si>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</si>
  <si>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</si>
  <si>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</si>
  <si>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</si>
  <si>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</si>
  <si>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</si>
  <si>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</si>
  <si>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</si>
  <si>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</si>
  <si>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</si>
  <si>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</si>
  <si>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</si>
  <si>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</si>
  <si>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</si>
  <si>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</si>
  <si>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</si>
  <si>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</si>
  <si>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</si>
  <si>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</si>
  <si>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</si>
  <si>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</si>
  <si>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</si>
  <si>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</si>
  <si>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</si>
  <si>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</si>
  <si>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</si>
  <si>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</si>
  <si>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</si>
  <si>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</si>
  <si>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</si>
  <si>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</si>
  <si>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</si>
  <si>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</si>
  <si>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</si>
  <si>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</si>
  <si>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</si>
  <si>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</si>
  <si>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</si>
  <si>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</si>
  <si>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</si>
  <si>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</si>
  <si>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</si>
  <si>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</si>
  <si>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</si>
  <si>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</si>
  <si>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</si>
  <si>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</si>
  <si>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</si>
  <si>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</si>
  <si>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</si>
  <si>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</si>
  <si>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</si>
  <si>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</si>
  <si>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</si>
  <si>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</si>
  <si>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</si>
  <si>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</si>
  <si>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</si>
  <si>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</si>
  <si>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</si>
  <si>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</si>
  <si>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</si>
  <si>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</si>
  <si>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</si>
  <si>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</si>
  <si>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</si>
  <si>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</si>
  <si>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</si>
  <si>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</si>
  <si>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</si>
  <si>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</si>
  <si>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</si>
  <si>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</si>
  <si>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</si>
  <si>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</si>
  <si>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</si>
  <si>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</si>
  <si>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</si>
  <si>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</si>
  <si>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</si>
  <si>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</si>
  <si>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</si>
  <si>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</si>
  <si>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</si>
  <si>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</si>
  <si>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</si>
  <si>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</si>
  <si>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</si>
  <si>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</si>
  <si>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</si>
  <si>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</si>
  <si>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</si>
  <si>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</si>
  <si>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</si>
  <si>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</si>
  <si>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</si>
  <si>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</si>
  <si>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</si>
  <si>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</si>
  <si>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</si>
  <si>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</si>
  <si>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</si>
  <si>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</si>
  <si>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</si>
  <si>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</si>
  <si>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</si>
  <si>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</si>
  <si>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</si>
  <si>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</si>
  <si>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</si>
  <si>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</si>
  <si>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</si>
  <si>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</si>
  <si>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</si>
  <si>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</si>
  <si>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</si>
  <si>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</si>
  <si>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</si>
  <si>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</si>
  <si>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</si>
  <si>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</si>
  <si>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</si>
  <si>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</si>
  <si>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</si>
  <si>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</si>
  <si>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</si>
  <si>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</si>
  <si>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</si>
  <si>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</si>
  <si>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</si>
  <si>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</si>
  <si>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</si>
  <si>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</si>
  <si>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</si>
  <si>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</si>
  <si>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</si>
  <si>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</si>
  <si>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</si>
  <si>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</si>
  <si>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</si>
  <si>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</si>
  <si>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</si>
  <si>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</si>
  <si>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</si>
  <si>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</si>
  <si>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</si>
  <si>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</si>
  <si>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</si>
  <si>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</si>
  <si>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</si>
  <si>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</si>
  <si>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</si>
  <si>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</si>
  <si>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</si>
  <si>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</si>
  <si>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</si>
  <si>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</si>
  <si>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</si>
  <si>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</si>
  <si>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</si>
  <si>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</si>
  <si>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</si>
  <si>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</si>
  <si>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</si>
  <si>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</si>
  <si>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</si>
  <si>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</si>
  <si>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</si>
  <si>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</si>
  <si>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</si>
  <si>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</si>
  <si>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</si>
  <si>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</si>
  <si>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</si>
  <si>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</si>
  <si>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</si>
  <si>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</si>
  <si>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</si>
  <si>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</si>
  <si>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</si>
  <si>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</si>
  <si>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</si>
  <si>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</si>
  <si>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</si>
  <si>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</si>
  <si>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</si>
  <si>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</si>
  <si>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</si>
  <si>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</si>
  <si>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</si>
  <si>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</si>
  <si>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</si>
  <si>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</si>
  <si>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</si>
  <si>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</si>
  <si>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</si>
  <si>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</si>
  <si>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</si>
  <si>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</si>
  <si>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</si>
  <si>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</si>
  <si>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</si>
  <si>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</si>
  <si>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</si>
  <si>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</si>
  <si>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</si>
  <si>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</si>
  <si>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</si>
  <si>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</si>
  <si>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</si>
  <si>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</si>
  <si>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</si>
  <si>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</si>
  <si>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</si>
  <si>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</si>
  <si>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</si>
  <si>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</si>
  <si>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</si>
  <si>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</si>
  <si>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</si>
  <si>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</si>
  <si>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</si>
  <si>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</si>
  <si>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</si>
  <si>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</si>
  <si>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</si>
  <si>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</si>
  <si>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</si>
  <si>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</si>
  <si>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</si>
  <si>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</si>
  <si>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</si>
  <si>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</si>
  <si>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</si>
  <si>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</si>
  <si>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</si>
  <si>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</si>
  <si>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</si>
  <si>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</si>
  <si>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</si>
  <si>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</si>
  <si>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</si>
  <si>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</si>
  <si>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</si>
  <si>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</si>
  <si>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</si>
  <si>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</si>
  <si>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</si>
  <si>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</si>
  <si>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</si>
  <si>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</si>
  <si>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</si>
  <si>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</si>
  <si>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</si>
  <si>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</si>
  <si>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</si>
  <si>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</si>
  <si>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</si>
  <si>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</si>
  <si>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</si>
  <si>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</si>
  <si>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</si>
  <si>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</si>
  <si>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</si>
  <si>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</si>
  <si>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</si>
  <si>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</si>
  <si>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</si>
  <si>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</si>
  <si>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</si>
  <si>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</si>
  <si>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</si>
  <si>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</si>
  <si>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</si>
  <si>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</si>
  <si>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</si>
  <si>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</si>
  <si>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</si>
  <si>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</si>
  <si>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</si>
  <si>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</si>
  <si>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</si>
  <si>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</si>
  <si>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</si>
  <si>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</si>
  <si>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</si>
  <si>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</si>
  <si>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</si>
  <si>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</si>
  <si>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</si>
  <si>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</si>
  <si>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</si>
  <si>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</si>
  <si>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</si>
  <si>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</si>
  <si>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</si>
  <si>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</si>
  <si>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</si>
  <si>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</si>
  <si>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</si>
  <si>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</si>
  <si>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</si>
  <si>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</si>
  <si>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</si>
  <si>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</si>
  <si>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</si>
  <si>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</si>
  <si>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</si>
  <si>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</si>
  <si>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</si>
  <si>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</si>
  <si>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</si>
  <si>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</si>
  <si>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</si>
  <si>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</si>
  <si>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</si>
  <si>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</si>
  <si>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</si>
  <si>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</si>
  <si>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</si>
  <si>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</si>
  <si>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</si>
  <si>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</si>
  <si>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</si>
  <si>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</si>
  <si>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</si>
  <si>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</si>
  <si>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</si>
  <si>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</si>
  <si>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</si>
  <si>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</si>
  <si>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</si>
  <si>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</si>
  <si>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</si>
  <si>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</si>
  <si>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</si>
  <si>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</si>
  <si>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</si>
  <si>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</si>
  <si>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</si>
  <si>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</si>
  <si>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</si>
  <si>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</si>
  <si>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</si>
  <si>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</si>
  <si>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</si>
  <si>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</si>
  <si>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</si>
  <si>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</si>
  <si>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</si>
  <si>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</si>
  <si>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</si>
  <si>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</si>
  <si>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</si>
  <si>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</si>
  <si>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</si>
  <si>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</si>
  <si>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</si>
  <si>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</si>
  <si>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</si>
  <si>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</si>
  <si>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</si>
  <si>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</si>
  <si>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</si>
  <si>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</si>
  <si>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</si>
  <si>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</si>
  <si>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</si>
  <si>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</si>
  <si>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</si>
  <si>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</si>
  <si>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</si>
  <si>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</si>
  <si>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</si>
  <si>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</si>
  <si>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</si>
  <si>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</si>
  <si>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</si>
  <si>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</si>
  <si>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</si>
  <si>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</si>
  <si>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</si>
  <si>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</si>
  <si>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</si>
  <si>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</si>
  <si>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</si>
  <si>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</si>
  <si>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</si>
  <si>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</si>
  <si>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</si>
  <si>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</si>
  <si>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</si>
  <si>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</si>
  <si>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</si>
  <si>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</si>
  <si>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</si>
  <si>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</si>
  <si>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</si>
  <si>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</si>
  <si>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</si>
  <si>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</si>
  <si>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</si>
  <si>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</si>
  <si>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</si>
  <si>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</si>
  <si>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</si>
  <si>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</si>
  <si>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</si>
  <si>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</si>
  <si>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</si>
  <si>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</si>
  <si>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</si>
  <si>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</si>
  <si>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</si>
  <si>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</si>
  <si>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</si>
  <si>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</si>
  <si>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</si>
  <si>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</si>
  <si>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</si>
  <si>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</si>
  <si>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</si>
  <si>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</si>
  <si>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</si>
  <si>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</si>
  <si>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</si>
  <si>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</si>
  <si>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</si>
  <si>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</si>
  <si>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</si>
  <si>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</si>
  <si>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</si>
  <si>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</si>
  <si>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</si>
  <si>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</si>
  <si>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</si>
  <si>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</si>
  <si>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</si>
  <si>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</si>
  <si>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</si>
  <si>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</si>
  <si>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</si>
  <si>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</si>
  <si>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</si>
  <si>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</si>
  <si>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</si>
  <si>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</si>
  <si>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</si>
  <si>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</si>
  <si>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</si>
  <si>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</si>
  <si>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</si>
  <si>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</si>
  <si>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</si>
  <si>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</si>
  <si>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</si>
  <si>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</si>
  <si>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</si>
  <si>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</si>
  <si>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</si>
  <si>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</si>
  <si>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</si>
  <si>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</si>
  <si>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</si>
  <si>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</si>
  <si>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</si>
  <si>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</si>
  <si>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</si>
  <si>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</si>
  <si>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</si>
  <si>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</si>
  <si>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</si>
  <si>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</si>
  <si>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</si>
  <si>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</si>
  <si>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</si>
  <si>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</si>
  <si>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</si>
  <si>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</si>
  <si>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</si>
  <si>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</si>
  <si>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</si>
  <si>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</si>
  <si>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</si>
  <si>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</si>
  <si>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</si>
  <si>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</si>
  <si>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</si>
  <si>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</si>
  <si>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</si>
  <si>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</si>
  <si>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</si>
  <si>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</si>
  <si>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</si>
  <si>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</si>
  <si>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</si>
  <si>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</si>
  <si>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</si>
  <si>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</si>
  <si>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</si>
  <si>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</si>
  <si>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</si>
  <si>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</si>
  <si>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</si>
  <si>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</si>
  <si>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</si>
  <si>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</si>
  <si>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</si>
  <si>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</si>
  <si>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</si>
  <si>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</si>
  <si>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</si>
  <si>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</si>
  <si>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</si>
  <si>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</si>
  <si>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</si>
  <si>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</si>
  <si>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</si>
  <si>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</si>
  <si>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</si>
  <si>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</si>
  <si>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</si>
  <si>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</si>
  <si>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</si>
  <si>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</si>
  <si>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</si>
  <si>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</si>
  <si>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</si>
  <si>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</si>
  <si>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</si>
  <si>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</si>
  <si>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</si>
  <si>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</si>
  <si>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</si>
  <si>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</si>
  <si>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</si>
  <si>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</si>
  <si>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</si>
  <si>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</si>
  <si>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</si>
  <si>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</si>
  <si>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</si>
  <si>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</si>
  <si>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</si>
  <si>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</si>
  <si>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</si>
  <si>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</si>
  <si>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</si>
  <si>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</si>
  <si>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</si>
  <si>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</si>
  <si>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</si>
  <si>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</si>
  <si>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</si>
  <si>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</si>
  <si>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</si>
  <si>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</si>
  <si>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</si>
  <si>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</si>
  <si>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</si>
  <si>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</si>
  <si>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</si>
  <si>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</si>
  <si>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</si>
  <si>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</si>
  <si>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</si>
  <si>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</si>
  <si>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</si>
  <si>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</si>
  <si>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</si>
  <si>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</si>
  <si>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</si>
  <si>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</si>
  <si>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</si>
  <si>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</si>
  <si>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</si>
  <si>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</si>
  <si>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</si>
  <si>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</si>
  <si>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</si>
  <si>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</si>
  <si>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</si>
  <si>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</si>
  <si>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</si>
  <si>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</si>
  <si>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</si>
  <si>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</si>
  <si>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</si>
  <si>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</si>
  <si>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</si>
  <si>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</si>
  <si>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</si>
  <si>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</si>
  <si>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</si>
  <si>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</si>
  <si>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</si>
  <si>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</si>
  <si>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</si>
  <si>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</si>
  <si>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</si>
  <si>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</si>
  <si>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</si>
  <si>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</si>
  <si>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</si>
  <si>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</si>
  <si>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</si>
  <si>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</si>
  <si>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</si>
  <si>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</si>
  <si>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</si>
  <si>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</si>
  <si>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</si>
  <si>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</si>
  <si>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</si>
  <si>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</si>
  <si>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</si>
  <si>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</si>
  <si>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</si>
  <si>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</si>
  <si>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</si>
  <si>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</si>
  <si>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</si>
  <si>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</si>
  <si>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</si>
  <si>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</si>
  <si>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</si>
  <si>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</si>
  <si>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</si>
  <si>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</si>
  <si>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</si>
  <si>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</si>
  <si>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</si>
  <si>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</si>
  <si>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</si>
  <si>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</si>
  <si>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</si>
  <si>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</si>
  <si>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</si>
  <si>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</si>
  <si>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</si>
  <si>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</si>
  <si>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</si>
  <si>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</si>
  <si>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</si>
  <si>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</si>
  <si>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</si>
  <si>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</si>
  <si>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</si>
  <si>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</si>
  <si>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</si>
  <si>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</si>
  <si>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</si>
  <si>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</si>
  <si>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</si>
  <si>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</si>
  <si>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</si>
  <si>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</si>
  <si>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</si>
  <si>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</si>
  <si>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</si>
  <si>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</si>
  <si>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</si>
  <si>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</si>
  <si>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</si>
  <si>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</si>
  <si>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</si>
  <si>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</si>
  <si>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</si>
  <si>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</si>
  <si>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</si>
  <si>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</si>
  <si>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</si>
  <si>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</si>
  <si>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</si>
  <si>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</si>
  <si>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</si>
  <si>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</si>
  <si>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</si>
  <si>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</si>
  <si>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</si>
  <si>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</si>
  <si>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</si>
  <si>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</si>
  <si>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</si>
  <si>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</si>
  <si>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</si>
  <si>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</si>
  <si>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</si>
  <si>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</si>
  <si>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</si>
  <si>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</si>
  <si>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</si>
  <si>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</si>
  <si>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</si>
  <si>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</si>
  <si>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</si>
  <si>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</si>
  <si>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</si>
  <si>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</si>
  <si>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</si>
  <si>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</si>
  <si>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</si>
  <si>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</si>
  <si>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</si>
  <si>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</si>
  <si>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</si>
  <si>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</si>
  <si>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</si>
  <si>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</si>
  <si>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</si>
  <si>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</si>
  <si>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</si>
  <si>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</si>
  <si>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</si>
  <si>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</si>
  <si>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</si>
  <si>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</si>
  <si>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</si>
  <si>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</si>
  <si>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</si>
  <si>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</si>
  <si>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</si>
  <si>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</si>
  <si>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</si>
  <si>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</si>
  <si>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</si>
  <si>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</si>
  <si>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</si>
  <si>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</si>
  <si>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</si>
  <si>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</si>
  <si>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</si>
  <si>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</si>
  <si>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</si>
  <si>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</si>
  <si>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</si>
  <si>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</si>
  <si>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</si>
  <si>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</si>
  <si>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</si>
  <si>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</si>
  <si>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</si>
  <si>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</si>
  <si>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</si>
  <si>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</si>
  <si>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</si>
  <si>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</si>
  <si>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</si>
  <si>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</si>
  <si>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</si>
  <si>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</si>
  <si>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</si>
  <si>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</si>
  <si>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</si>
  <si>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</si>
  <si>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</si>
  <si>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</si>
  <si>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</si>
  <si>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</si>
  <si>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</si>
  <si>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</si>
  <si>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</si>
  <si>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</si>
  <si>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</si>
  <si>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</si>
  <si>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</si>
  <si>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</si>
  <si>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</si>
  <si>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</si>
  <si>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</si>
  <si>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</si>
  <si>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</si>
  <si>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</si>
  <si>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</si>
  <si>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</si>
  <si>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</si>
  <si>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</si>
  <si>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</si>
  <si>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</si>
  <si>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</si>
  <si>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</si>
  <si>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</si>
  <si>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</si>
  <si>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</si>
  <si>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</si>
  <si>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</si>
  <si>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</si>
  <si>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</si>
  <si>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</si>
  <si>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</si>
  <si>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</si>
  <si>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</si>
  <si>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</si>
  <si>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</si>
  <si>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</si>
  <si>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</si>
  <si>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</si>
  <si>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</si>
  <si>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</si>
  <si>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</si>
  <si>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</si>
  <si>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</si>
  <si>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</si>
  <si>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</si>
  <si>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</si>
  <si>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</si>
  <si>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</si>
  <si>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</si>
  <si>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</si>
  <si>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</si>
  <si>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</si>
  <si>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</si>
  <si>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</si>
  <si>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</si>
  <si>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</si>
  <si>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</si>
  <si>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</si>
  <si>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</si>
  <si>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</si>
  <si>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</si>
  <si>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</si>
  <si>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</si>
  <si>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</si>
  <si>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</si>
  <si>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</si>
  <si>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</si>
  <si>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</si>
  <si>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</si>
  <si>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</si>
  <si>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</si>
  <si>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</si>
  <si>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</si>
  <si>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</si>
  <si>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</si>
  <si>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</si>
  <si>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</si>
  <si>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</si>
  <si>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</si>
  <si>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</si>
  <si>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</si>
  <si>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</si>
  <si>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</si>
  <si>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</si>
  <si>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</si>
  <si>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</si>
  <si>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</si>
  <si>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</si>
  <si>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</si>
  <si>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</si>
  <si>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</si>
  <si>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</si>
  <si>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</si>
  <si>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</si>
  <si>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</si>
  <si>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</si>
  <si>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</si>
  <si>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</si>
  <si>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</si>
  <si>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</si>
  <si>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</si>
  <si>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</si>
  <si>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</si>
  <si>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</si>
  <si>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</si>
  <si>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</si>
  <si>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</si>
  <si>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</si>
  <si>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</si>
  <si>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</si>
  <si>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</si>
  <si>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</si>
  <si>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</si>
  <si>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</si>
  <si>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</si>
  <si>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</si>
  <si>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</si>
  <si>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</si>
  <si>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</si>
  <si>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</si>
  <si>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</si>
  <si>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</si>
  <si>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</si>
  <si>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</si>
  <si>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</si>
  <si>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</si>
  <si>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</si>
  <si>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</si>
  <si>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</si>
  <si>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</si>
  <si>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</si>
  <si>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</si>
  <si>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</si>
  <si>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</si>
  <si>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</si>
  <si>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</si>
  <si>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</si>
  <si>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</si>
  <si>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</si>
  <si>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</si>
  <si>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</si>
  <si>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</si>
  <si>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</si>
  <si>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</si>
  <si>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</si>
  <si>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</si>
  <si>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</si>
  <si>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</si>
  <si>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</si>
  <si>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</si>
  <si>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</si>
  <si>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</si>
  <si>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</si>
  <si>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</si>
  <si>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</si>
  <si>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</si>
  <si>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</si>
  <si>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</si>
  <si>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</si>
  <si>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</si>
  <si>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</si>
  <si>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</si>
  <si>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</si>
  <si>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</si>
  <si>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</si>
  <si>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</si>
  <si>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</si>
  <si>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</si>
  <si>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</si>
  <si>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</si>
  <si>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</si>
  <si>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</si>
  <si>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</si>
  <si>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</si>
  <si>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</si>
  <si>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</si>
  <si>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</si>
  <si>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</si>
  <si>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</si>
  <si>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</si>
  <si>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</si>
  <si>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</si>
  <si>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</si>
  <si>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</si>
  <si>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</si>
  <si>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</si>
  <si>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</si>
  <si>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</si>
  <si>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</si>
  <si>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</si>
  <si>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</si>
  <si>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</si>
  <si>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</si>
  <si>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</si>
  <si>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</si>
  <si>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</si>
  <si>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</si>
  <si>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</si>
  <si>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</si>
  <si>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</si>
  <si>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</si>
  <si>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</si>
  <si>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</si>
  <si>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</si>
  <si>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</si>
  <si>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</si>
  <si>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</si>
  <si>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</si>
  <si>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</si>
  <si>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</si>
  <si>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</si>
  <si>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</si>
  <si>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</si>
  <si>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</si>
  <si>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</si>
  <si>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</si>
  <si>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</si>
  <si>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</si>
  <si>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</si>
  <si>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</si>
  <si>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</si>
  <si>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</si>
  <si>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</si>
  <si>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</si>
  <si>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</si>
  <si>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</si>
  <si>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</si>
  <si>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</si>
  <si>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</si>
  <si>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</si>
  <si>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</si>
  <si>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</si>
  <si>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</si>
  <si>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</si>
  <si>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</si>
  <si>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</si>
  <si>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</si>
  <si>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</si>
  <si>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</si>
  <si>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</si>
  <si>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</si>
  <si>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</si>
  <si>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</si>
  <si>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</si>
  <si>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</si>
  <si>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</si>
  <si>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</si>
  <si>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</si>
  <si>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</si>
  <si>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</si>
  <si>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</si>
  <si>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</si>
  <si>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</si>
  <si>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</si>
  <si>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</si>
  <si>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</si>
  <si>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</si>
  <si>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</si>
  <si>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</si>
  <si>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</si>
  <si>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</si>
  <si>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</si>
  <si>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</si>
  <si>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</si>
  <si>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</si>
  <si>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</si>
  <si>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</si>
  <si>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</si>
  <si>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</si>
  <si>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</si>
  <si>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</si>
  <si>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</si>
  <si>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</si>
  <si>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</si>
  <si>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</si>
  <si>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</si>
  <si>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</si>
  <si>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</si>
  <si>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</si>
  <si>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</si>
  <si>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</si>
  <si>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</si>
  <si>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</si>
  <si>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</si>
  <si>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</si>
  <si>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</si>
  <si>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</si>
  <si>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</si>
  <si>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</si>
  <si>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</si>
  <si>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</si>
  <si>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</si>
  <si>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</si>
  <si>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</si>
  <si>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</si>
  <si>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</si>
  <si>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</si>
  <si>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</si>
  <si>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</si>
  <si>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</si>
  <si>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</si>
  <si>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</si>
  <si>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</si>
  <si>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</si>
  <si>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</si>
  <si>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</si>
  <si>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</si>
  <si>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</si>
  <si>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</si>
  <si>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</si>
  <si>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</si>
  <si>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</si>
  <si>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</si>
  <si>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</si>
  <si>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</si>
  <si>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</si>
  <si>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</si>
  <si>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</si>
  <si>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</si>
  <si>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</si>
  <si>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</si>
  <si>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</si>
  <si>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</si>
  <si>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</si>
  <si>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</si>
  <si>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</si>
  <si>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</si>
  <si>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</si>
  <si>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</si>
  <si>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</si>
  <si>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</si>
  <si>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</si>
  <si>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</si>
  <si>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</si>
  <si>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</si>
  <si>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</si>
  <si>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</si>
  <si>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</si>
  <si>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</si>
  <si>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</si>
  <si>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</si>
  <si>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</si>
  <si>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</si>
  <si>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</si>
  <si>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</si>
  <si>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</si>
  <si>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</si>
  <si>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</si>
  <si>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</si>
  <si>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</si>
  <si>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</si>
  <si>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</si>
  <si>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</si>
  <si>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</si>
  <si>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</si>
  <si>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</si>
  <si>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</si>
  <si>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</si>
  <si>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</si>
  <si>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</si>
  <si>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</si>
  <si>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</si>
  <si>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</si>
  <si>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</si>
  <si>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</si>
  <si>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</si>
  <si>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</si>
  <si>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</si>
  <si>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</si>
  <si>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</si>
  <si>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</si>
  <si>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</si>
  <si>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</si>
  <si>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</si>
  <si>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</si>
  <si>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</si>
  <si>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</si>
  <si>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</si>
  <si>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</si>
  <si>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</si>
  <si>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</si>
  <si>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</si>
  <si>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</si>
  <si>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</si>
  <si>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</si>
  <si>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</si>
  <si>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</si>
  <si>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</si>
  <si>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</si>
  <si>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</si>
  <si>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</si>
  <si>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</si>
  <si>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</si>
  <si>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</si>
  <si>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</si>
  <si>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</si>
  <si>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</si>
  <si>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</si>
  <si>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</si>
  <si>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</si>
  <si>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</si>
  <si>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</si>
  <si>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</si>
  <si>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</si>
  <si>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</si>
  <si>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</si>
  <si>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</si>
  <si>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</si>
  <si>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</si>
  <si>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</si>
  <si>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</si>
  <si>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</si>
  <si>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</si>
  <si>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</si>
  <si>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</si>
  <si>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</si>
  <si>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</si>
  <si>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</si>
  <si>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</si>
  <si>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</si>
  <si>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</si>
  <si>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</si>
  <si>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</si>
  <si>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</si>
  <si>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</si>
  <si>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</si>
  <si>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</si>
  <si>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</si>
  <si>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</si>
  <si>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</si>
  <si>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</si>
  <si>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</si>
  <si>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</si>
  <si>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</si>
  <si>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</si>
  <si>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</si>
  <si>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</si>
  <si>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</si>
  <si>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</si>
  <si>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</si>
  <si>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</si>
  <si>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</si>
  <si>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</si>
  <si>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</si>
  <si>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</si>
  <si>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</si>
  <si>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</si>
  <si>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</si>
  <si>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</si>
  <si>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</si>
  <si>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</si>
  <si>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</si>
  <si>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</si>
  <si>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</si>
  <si>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</si>
  <si>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</si>
  <si>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</si>
  <si>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</si>
  <si>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</si>
  <si>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</si>
  <si>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</si>
  <si>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</si>
  <si>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</si>
  <si>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</si>
  <si>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</si>
  <si>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</si>
  <si>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</si>
  <si>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</si>
  <si>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</si>
  <si>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</si>
  <si>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</si>
  <si>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</si>
  <si>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</si>
  <si>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</si>
  <si>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</si>
  <si>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</si>
  <si>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</si>
  <si>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</si>
  <si>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</si>
  <si>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</si>
  <si>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</si>
  <si>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</si>
  <si>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</si>
  <si>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</si>
  <si>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</si>
  <si>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</si>
  <si>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</si>
  <si>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</si>
  <si>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</si>
  <si>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</si>
  <si>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</si>
  <si>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</si>
  <si>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</si>
  <si>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</si>
  <si>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</si>
  <si>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</si>
  <si>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</si>
  <si>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</si>
  <si>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</si>
  <si>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</si>
  <si>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</si>
  <si>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</si>
  <si>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</si>
  <si>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</si>
  <si>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</si>
  <si>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</si>
  <si>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</si>
  <si>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</si>
  <si>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</si>
  <si>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</si>
  <si>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</si>
  <si>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</si>
  <si>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</si>
  <si>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</si>
  <si>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</si>
  <si>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</si>
  <si>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</si>
  <si>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</si>
  <si>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</si>
  <si>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</si>
  <si>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</si>
  <si>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</si>
  <si>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</si>
  <si>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</si>
  <si>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</si>
  <si>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</si>
  <si>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</si>
  <si>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</si>
  <si>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</si>
  <si>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</si>
  <si>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</si>
  <si>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</si>
  <si>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</si>
  <si>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</si>
  <si>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</si>
  <si>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</si>
  <si>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</si>
  <si>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</si>
  <si>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</si>
  <si>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</si>
  <si>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</si>
  <si>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</si>
  <si>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</si>
  <si>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</si>
  <si>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</si>
  <si>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</si>
  <si>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</si>
  <si>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</si>
  <si>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</si>
  <si>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</si>
  <si>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</si>
  <si>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</si>
  <si>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</si>
  <si>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</si>
  <si>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</si>
  <si>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</si>
  <si>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</si>
  <si>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</si>
  <si>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</si>
  <si>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</si>
  <si>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</si>
  <si>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</si>
  <si>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</si>
  <si>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</si>
  <si>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</si>
  <si>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</si>
  <si>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</si>
  <si>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</si>
  <si>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</si>
  <si>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</si>
  <si>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</si>
  <si>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</si>
  <si>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</si>
  <si>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</si>
  <si>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</si>
  <si>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</si>
  <si>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</si>
  <si>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</si>
  <si>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</si>
  <si>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</si>
  <si>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</si>
  <si>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</si>
  <si>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</si>
  <si>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</si>
  <si>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</si>
  <si>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</si>
  <si>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</si>
  <si>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</si>
  <si>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</si>
  <si>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</si>
  <si>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</si>
  <si>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</si>
  <si>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</si>
  <si>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</si>
  <si>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</si>
  <si>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</si>
  <si>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</si>
  <si>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</si>
  <si>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</si>
  <si>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</si>
  <si>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</si>
  <si>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</si>
  <si>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</si>
  <si>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</si>
  <si>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</si>
  <si>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</si>
  <si>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</si>
  <si>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</si>
  <si>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</si>
  <si>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</si>
  <si>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</si>
  <si>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</si>
  <si>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</si>
  <si>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</si>
  <si>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</si>
  <si>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</si>
  <si>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</si>
  <si>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</si>
  <si>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</si>
  <si>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</si>
  <si>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</si>
  <si>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</si>
  <si>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</si>
  <si>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</si>
  <si>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</si>
  <si>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</si>
  <si>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</si>
  <si>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</si>
  <si>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</si>
  <si>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</si>
  <si>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</si>
  <si>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</si>
  <si>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</si>
  <si>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</si>
  <si>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</si>
  <si>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</si>
  <si>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</si>
  <si>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</si>
  <si>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</si>
  <si>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</si>
  <si>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</si>
  <si>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</si>
  <si>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</si>
  <si>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</si>
  <si>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</si>
  <si>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</si>
  <si>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</si>
  <si>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</si>
  <si>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</si>
  <si>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</si>
  <si>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</si>
  <si>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</si>
  <si>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</si>
  <si>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</si>
  <si>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</si>
  <si>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</si>
  <si>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</si>
  <si>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</si>
  <si>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</si>
  <si>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</si>
  <si>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</si>
  <si>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</si>
  <si>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</si>
  <si>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</si>
  <si>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</si>
  <si>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</si>
  <si>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</si>
  <si>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</si>
  <si>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</si>
  <si>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</si>
  <si>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</si>
  <si>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</si>
  <si>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</si>
  <si>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</si>
  <si>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</si>
  <si>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</si>
  <si>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</si>
  <si>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</si>
  <si>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</si>
  <si>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</si>
  <si>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</si>
  <si>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</si>
  <si>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</si>
  <si>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</si>
  <si>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</si>
  <si>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</si>
  <si>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</si>
  <si>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</si>
  <si>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</si>
  <si>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</si>
  <si>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</si>
  <si>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</si>
  <si>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</si>
  <si>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</si>
  <si>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</si>
  <si>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</si>
  <si>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</si>
  <si>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</si>
  <si>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</si>
  <si>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</si>
  <si>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</si>
  <si>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</si>
  <si>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</si>
  <si>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</si>
  <si>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</si>
  <si>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</si>
  <si>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</si>
  <si>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</si>
  <si>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</si>
  <si>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</si>
  <si>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</si>
  <si>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</si>
  <si>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</si>
  <si>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</si>
  <si>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</si>
  <si>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</si>
  <si>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</si>
  <si>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</si>
  <si>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</si>
  <si>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</si>
  <si>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</si>
  <si>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</si>
  <si>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</si>
  <si>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</si>
  <si>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</si>
  <si>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</si>
  <si>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</si>
  <si>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</si>
  <si>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</si>
  <si>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</si>
  <si>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</si>
  <si>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</si>
  <si>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</si>
  <si>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</si>
  <si>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</si>
  <si>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</si>
  <si>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</si>
  <si>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</si>
  <si>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</si>
  <si>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</si>
  <si>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</si>
  <si>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</si>
  <si>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</si>
  <si>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</si>
  <si>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</si>
  <si>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</si>
  <si>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</si>
  <si>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</si>
  <si>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</si>
  <si>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</si>
  <si>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</si>
  <si>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</si>
  <si>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</si>
  <si>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</si>
  <si>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</si>
  <si>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</si>
  <si>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</si>
  <si>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</si>
  <si>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</si>
  <si>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</si>
  <si>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</si>
  <si>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</si>
  <si>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</si>
  <si>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</si>
  <si>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</si>
  <si>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</si>
  <si>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</si>
  <si>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</si>
  <si>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</si>
  <si>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</si>
  <si>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</si>
  <si>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</si>
  <si>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</si>
  <si>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</si>
  <si>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</si>
  <si>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</si>
  <si>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</si>
  <si>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</si>
  <si>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</si>
  <si>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</si>
  <si>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</si>
  <si>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</si>
  <si>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</si>
  <si>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</si>
  <si>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</si>
  <si>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</si>
  <si>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</si>
  <si>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</si>
  <si>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</si>
  <si>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</si>
  <si>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</si>
  <si>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</si>
  <si>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</si>
  <si>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</si>
  <si>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</si>
  <si>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</si>
  <si>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</si>
  <si>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</si>
  <si>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</si>
  <si>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</si>
  <si>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</si>
  <si>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</si>
  <si>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</si>
  <si>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</si>
  <si>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</si>
  <si>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</si>
  <si>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</si>
  <si>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</si>
  <si>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</si>
  <si>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</si>
  <si>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</si>
  <si>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</si>
  <si>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</si>
  <si>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</si>
  <si>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</si>
  <si>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</si>
  <si>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</si>
  <si>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</si>
  <si>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</si>
  <si>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</si>
  <si>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</si>
  <si>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</si>
  <si>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</si>
  <si>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</si>
  <si>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</si>
  <si>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</si>
  <si>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</si>
  <si>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</si>
  <si>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</si>
  <si>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</si>
  <si>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</si>
  <si>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</si>
  <si>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</si>
  <si>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</si>
  <si>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</si>
  <si>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</si>
  <si>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</si>
  <si>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</si>
  <si>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</si>
  <si>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</si>
  <si>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</si>
  <si>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</si>
  <si>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</si>
  <si>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</si>
  <si>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</si>
  <si>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</si>
  <si>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</si>
  <si>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</si>
  <si>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</si>
  <si>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</si>
  <si>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</si>
  <si>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</si>
  <si>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</si>
  <si>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</si>
  <si>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</si>
  <si>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</si>
  <si>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</si>
  <si>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</si>
  <si>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</si>
  <si>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</si>
  <si>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</si>
  <si>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</si>
  <si>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</si>
  <si>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</si>
  <si>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</si>
  <si>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</si>
  <si>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</si>
  <si>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</si>
  <si>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</si>
  <si>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</si>
  <si>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</si>
  <si>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</si>
  <si>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</si>
  <si>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</si>
  <si>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</si>
  <si>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</si>
  <si>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</si>
  <si>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</si>
  <si>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</si>
  <si>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</si>
  <si>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</si>
  <si>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</si>
  <si>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</si>
  <si>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</si>
  <si>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</si>
  <si>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</si>
  <si>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</si>
  <si>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</si>
  <si>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</si>
  <si>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</si>
  <si>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</si>
  <si>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</si>
  <si>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</si>
  <si>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</si>
  <si>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</si>
  <si>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</si>
  <si>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</si>
  <si>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</si>
  <si>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</si>
  <si>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</si>
  <si>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</si>
  <si>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</si>
  <si>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</si>
  <si>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</si>
  <si>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</si>
  <si>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</si>
  <si>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</si>
  <si>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</si>
  <si>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</si>
  <si>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</si>
  <si>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</si>
  <si>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</si>
  <si>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</si>
  <si>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</si>
  <si>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</si>
  <si>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</si>
  <si>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</si>
  <si>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</si>
  <si>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</si>
  <si>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</si>
  <si>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</si>
  <si>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</si>
  <si>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</si>
  <si>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</si>
  <si>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</si>
  <si>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</si>
  <si>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</si>
  <si>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</si>
  <si>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</si>
  <si>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</si>
  <si>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</si>
  <si>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</si>
  <si>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</si>
  <si>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</si>
  <si>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</si>
  <si>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</si>
  <si>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</si>
  <si>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</si>
  <si>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</si>
  <si>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</si>
  <si>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</si>
  <si>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</si>
  <si>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</si>
  <si>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</si>
  <si>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</si>
  <si>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</si>
  <si>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</si>
  <si>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</si>
  <si>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</si>
  <si>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</si>
  <si>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</si>
  <si>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</si>
  <si>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</si>
  <si>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</si>
  <si>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</si>
  <si>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</si>
  <si>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</si>
  <si>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</si>
  <si>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</si>
  <si>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</si>
  <si>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</si>
  <si>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</si>
  <si>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</si>
  <si>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</si>
  <si>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</si>
  <si>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</si>
  <si>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</si>
  <si>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</si>
  <si>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</si>
  <si>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</si>
  <si>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</si>
  <si>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</si>
  <si>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</si>
  <si>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</si>
  <si>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</si>
  <si>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</si>
  <si>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</si>
  <si>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</si>
  <si>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</si>
  <si>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</si>
  <si>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</si>
  <si>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</si>
  <si>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</si>
  <si>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</si>
  <si>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</si>
  <si>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</si>
  <si>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</si>
  <si>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</si>
  <si>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</si>
  <si>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</si>
  <si>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</si>
  <si>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</si>
  <si>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</si>
  <si>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</si>
  <si>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</si>
  <si>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</si>
  <si>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</si>
  <si>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</si>
  <si>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</si>
  <si>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</si>
  <si>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</si>
  <si>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</si>
  <si>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</si>
  <si>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</si>
  <si>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</si>
  <si>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</si>
  <si>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</si>
  <si>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</si>
  <si>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</si>
  <si>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</si>
  <si>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</si>
  <si>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</si>
  <si>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</si>
  <si>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</si>
  <si>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</si>
  <si>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</si>
  <si>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</si>
  <si>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</si>
  <si>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</si>
  <si>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</si>
  <si>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</si>
  <si>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</si>
  <si>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</si>
  <si>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</si>
  <si>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</si>
  <si>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</si>
  <si>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</si>
  <si>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</si>
  <si>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</si>
  <si>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</si>
  <si>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</si>
  <si>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</si>
  <si>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</si>
  <si>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</si>
  <si>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</si>
  <si>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</si>
  <si>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</si>
  <si>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</si>
  <si>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</si>
  <si>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</si>
  <si>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</si>
  <si>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</si>
  <si>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</si>
  <si>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</si>
  <si>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</si>
  <si>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</si>
  <si>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</si>
  <si>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</si>
  <si>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</si>
  <si>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</si>
  <si>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</si>
  <si>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</si>
  <si>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</si>
  <si>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</si>
  <si>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</si>
  <si>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</si>
  <si>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</si>
  <si>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</si>
  <si>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</si>
  <si>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</si>
  <si>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</si>
  <si>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</si>
  <si>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</si>
  <si>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</si>
  <si>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</si>
  <si>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</si>
  <si>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</si>
  <si>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</si>
  <si>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</si>
  <si>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</si>
  <si>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</si>
  <si>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</si>
  <si>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</si>
  <si>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</si>
  <si>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</si>
  <si>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</si>
  <si>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</si>
  <si>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</si>
  <si>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</si>
  <si>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</si>
  <si>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</si>
  <si>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</si>
  <si>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</si>
  <si>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</si>
  <si>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</si>
  <si>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</si>
  <si>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</si>
  <si>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</si>
  <si>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</si>
  <si>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</si>
  <si>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</si>
  <si>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</si>
  <si>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</si>
  <si>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</si>
  <si>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</si>
  <si>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</si>
  <si>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</si>
  <si>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</si>
  <si>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</si>
  <si>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</si>
  <si>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</si>
  <si>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</si>
  <si>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</si>
  <si>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</si>
  <si>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</si>
  <si>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</si>
  <si>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</si>
  <si>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</si>
  <si>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</si>
  <si>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</si>
  <si>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</si>
  <si>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</si>
  <si>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</si>
  <si>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</si>
  <si>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</si>
  <si>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</si>
  <si>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</si>
  <si>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</si>
  <si>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</si>
  <si>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</si>
  <si>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</si>
  <si>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</si>
  <si>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</si>
  <si>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</si>
  <si>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</si>
  <si>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</si>
  <si>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</si>
  <si>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</si>
  <si>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</si>
  <si>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</si>
  <si>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</si>
  <si>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</si>
  <si>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</si>
  <si>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</si>
  <si>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</si>
  <si>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</si>
  <si>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</si>
  <si>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</si>
  <si>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</si>
  <si>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</si>
  <si>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</si>
  <si>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</si>
  <si>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</si>
  <si>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</si>
  <si>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</si>
  <si>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</si>
  <si>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</si>
  <si>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</si>
  <si>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</si>
  <si>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</si>
  <si>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</si>
  <si>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</si>
  <si>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</si>
  <si>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</si>
  <si>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</si>
  <si>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</si>
  <si>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</si>
  <si>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</si>
  <si>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</si>
  <si>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</si>
  <si>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</si>
  <si>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</si>
  <si>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</si>
  <si>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</si>
  <si>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</si>
  <si>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</si>
  <si>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</si>
  <si>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</si>
  <si>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</si>
  <si>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</si>
  <si>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</si>
  <si>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</si>
  <si>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</si>
  <si>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</si>
  <si>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</si>
  <si>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</si>
  <si>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</si>
  <si>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</si>
  <si>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</si>
  <si>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</si>
  <si>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</si>
  <si>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</si>
  <si>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</si>
  <si>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</si>
  <si>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</si>
  <si>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</si>
  <si>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</si>
  <si>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</si>
  <si>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</si>
  <si>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</si>
  <si>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</si>
  <si>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</si>
  <si>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</si>
  <si>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</si>
  <si>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</si>
  <si>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</si>
  <si>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</si>
  <si>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</si>
  <si>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</si>
  <si>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</si>
  <si>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</si>
  <si>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</si>
  <si>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</si>
  <si>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</si>
  <si>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</si>
  <si>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</si>
  <si>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</si>
  <si>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</si>
  <si>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</si>
  <si>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</si>
  <si>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</si>
  <si>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</si>
  <si>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</si>
  <si>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</si>
  <si>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</si>
  <si>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</si>
  <si>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</si>
  <si>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</si>
  <si>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</si>
  <si>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</si>
  <si>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</si>
  <si>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</si>
  <si>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</si>
  <si>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</si>
  <si>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</si>
  <si>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</si>
  <si>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</si>
  <si>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</si>
  <si>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</si>
  <si>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</si>
  <si>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</si>
  <si>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</si>
  <si>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</si>
  <si>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</si>
  <si>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</si>
  <si>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</si>
  <si>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</si>
  <si>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</si>
  <si>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</si>
  <si>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</si>
  <si>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</si>
  <si>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</si>
  <si>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</si>
  <si>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</si>
  <si>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</si>
  <si>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</si>
  <si>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</si>
  <si>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</si>
  <si>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</si>
  <si>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</si>
  <si>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</si>
  <si>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</si>
  <si>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</si>
  <si>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</si>
  <si>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</si>
  <si>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</si>
  <si>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</si>
  <si>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</si>
  <si>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</si>
  <si>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</si>
  <si>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</si>
  <si>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</si>
  <si>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</si>
  <si>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</si>
  <si>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</si>
  <si>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</si>
  <si>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</si>
  <si>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</si>
  <si>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</si>
  <si>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</si>
  <si>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</si>
  <si>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</si>
  <si>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</si>
  <si>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</si>
  <si>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</si>
  <si>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</si>
  <si>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</si>
  <si>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</si>
  <si>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</si>
  <si>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</si>
  <si>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</si>
  <si>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</si>
  <si>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</si>
  <si>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</si>
  <si>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</si>
  <si>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</si>
  <si>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</si>
  <si>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</si>
  <si>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</si>
  <si>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</si>
  <si>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</si>
  <si>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</si>
  <si>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</si>
  <si>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</si>
  <si>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</si>
  <si>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</si>
  <si>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</si>
  <si>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</si>
  <si>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</si>
  <si>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</si>
  <si>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</si>
  <si>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</si>
  <si>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</si>
  <si>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</si>
  <si>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</si>
  <si>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</si>
  <si>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</si>
  <si>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</si>
  <si>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</si>
  <si>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</si>
  <si>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</si>
  <si>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</si>
  <si>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</si>
  <si>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</si>
  <si>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</si>
  <si>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</si>
  <si>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</si>
  <si>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</si>
  <si>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</si>
  <si>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</si>
  <si>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</si>
  <si>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</si>
  <si>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</si>
  <si>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</si>
  <si>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</si>
  <si>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</si>
  <si>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</si>
  <si>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</si>
  <si>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</si>
  <si>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</si>
  <si>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</si>
  <si>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</si>
  <si>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</si>
  <si>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</si>
  <si>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</si>
  <si>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</si>
  <si>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</si>
  <si>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</si>
  <si>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</si>
  <si>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</si>
  <si>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</si>
  <si>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</si>
  <si>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</si>
  <si>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</si>
  <si>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</si>
  <si>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</si>
  <si>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</si>
  <si>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</si>
  <si>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</si>
  <si>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</si>
  <si>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</si>
  <si>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</si>
  <si>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</si>
  <si>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</si>
  <si>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</si>
  <si>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</si>
  <si>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</si>
  <si>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</si>
  <si>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</si>
  <si>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</si>
  <si>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</si>
  <si>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</si>
  <si>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</si>
  <si>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</si>
  <si>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</si>
  <si>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</si>
  <si>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</si>
  <si>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</si>
  <si>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</si>
  <si>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</si>
  <si>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</si>
  <si>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</si>
  <si>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</si>
  <si>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</si>
  <si>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</si>
  <si>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</si>
  <si>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</si>
  <si>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</si>
  <si>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</si>
  <si>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</si>
  <si>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</si>
  <si>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</si>
  <si>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</si>
  <si>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</si>
  <si>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</si>
  <si>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</si>
  <si>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</si>
  <si>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</si>
  <si>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</si>
  <si>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</si>
  <si>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</si>
  <si>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</si>
  <si>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</si>
  <si>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</si>
  <si>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</si>
  <si>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</si>
  <si>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</si>
  <si>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</si>
  <si>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</si>
  <si>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</si>
  <si>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</si>
  <si>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</si>
  <si>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</si>
  <si>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</si>
  <si>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</si>
  <si>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</si>
  <si>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</si>
  <si>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</si>
  <si>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</si>
  <si>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</si>
  <si>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</si>
  <si>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</si>
  <si>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</si>
  <si>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</si>
  <si>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</si>
  <si>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</si>
  <si>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</si>
  <si>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</si>
  <si>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</si>
  <si>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</si>
  <si>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</si>
  <si>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</si>
  <si>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</si>
  <si>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</si>
  <si>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</si>
  <si>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</si>
  <si>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</si>
  <si>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</si>
  <si>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</si>
  <si>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</si>
  <si>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</si>
  <si>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</si>
  <si>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</si>
  <si>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</si>
  <si>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</si>
  <si>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</si>
  <si>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</si>
  <si>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</si>
  <si>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</si>
  <si>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</si>
  <si>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</si>
  <si>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</si>
  <si>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</si>
  <si>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</si>
  <si>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</si>
  <si>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</si>
  <si>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</si>
  <si>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</si>
  <si>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</si>
  <si>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</si>
  <si>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</si>
  <si>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</si>
  <si>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</si>
  <si>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</si>
  <si>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</si>
  <si>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</si>
  <si>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</si>
  <si>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</si>
  <si>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</si>
  <si>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</si>
  <si>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</si>
  <si>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</si>
  <si>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</si>
  <si>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</si>
  <si>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</si>
  <si>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</si>
  <si>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</si>
  <si>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</si>
  <si>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</si>
  <si>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</si>
  <si>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</si>
  <si>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</si>
  <si>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</si>
  <si>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</si>
  <si>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</si>
  <si>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</si>
  <si>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</si>
  <si>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</si>
  <si>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</si>
  <si>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</si>
  <si>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</si>
  <si>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</si>
  <si>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</si>
  <si>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</si>
  <si>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</si>
  <si>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</si>
  <si>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</si>
  <si>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</si>
  <si>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</si>
  <si>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</si>
  <si>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</si>
  <si>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</si>
  <si>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</si>
  <si>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</si>
  <si>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</si>
  <si>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</si>
  <si>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</si>
  <si>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</si>
  <si>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</si>
  <si>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</si>
  <si>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</si>
  <si>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</si>
  <si>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</si>
  <si>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</si>
  <si>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</si>
  <si>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</si>
  <si>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</si>
  <si>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</si>
  <si>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</si>
  <si>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</si>
  <si>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</si>
  <si>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</si>
  <si>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</si>
  <si>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</si>
  <si>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</si>
  <si>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</si>
  <si>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</si>
  <si>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</si>
  <si>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</si>
  <si>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</si>
  <si>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</si>
  <si>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</si>
  <si>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</si>
  <si>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</si>
  <si>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</si>
  <si>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</si>
  <si>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</si>
  <si>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</si>
  <si>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</si>
  <si>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</si>
  <si>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</si>
  <si>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</si>
  <si>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</si>
  <si>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</si>
  <si>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</si>
  <si>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</si>
  <si>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</si>
  <si>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</si>
  <si>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</si>
  <si>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</si>
  <si>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</si>
  <si>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</si>
  <si>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</si>
  <si>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</si>
  <si>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</si>
  <si>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</si>
  <si>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</si>
  <si>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</si>
  <si>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</si>
  <si>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</si>
  <si>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</si>
  <si>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</si>
  <si>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</si>
  <si>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</si>
  <si>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</si>
  <si>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</si>
  <si>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</si>
  <si>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</si>
  <si>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</si>
  <si>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</si>
  <si>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</si>
  <si>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</si>
  <si>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</si>
  <si>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</si>
  <si>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</si>
  <si>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</si>
  <si>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</si>
  <si>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</si>
  <si>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</si>
  <si>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</si>
  <si>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</si>
  <si>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</si>
  <si>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</si>
  <si>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</si>
  <si>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</si>
  <si>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</si>
  <si>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</si>
  <si>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</si>
  <si>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</si>
  <si>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</si>
  <si>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</si>
  <si>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</si>
  <si>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</si>
  <si>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</si>
  <si>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</si>
  <si>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</si>
  <si>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</si>
  <si>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</si>
  <si>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</si>
  <si>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</si>
  <si>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</si>
  <si>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</si>
  <si>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</si>
  <si>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</si>
  <si>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</si>
  <si>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</si>
  <si>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</si>
  <si>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</si>
  <si>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</si>
  <si>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</si>
  <si>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</si>
  <si>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</si>
  <si>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</si>
  <si>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</si>
  <si>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</si>
  <si>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</si>
  <si>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</si>
  <si>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</si>
  <si>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</si>
  <si>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</si>
  <si>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</si>
  <si>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</si>
  <si>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</si>
  <si>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</si>
  <si>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</si>
  <si>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</si>
  <si>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</si>
  <si>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</si>
  <si>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</si>
  <si>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</si>
  <si>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</si>
  <si>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</si>
  <si>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</si>
  <si>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</si>
  <si>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</si>
  <si>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</si>
  <si>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</si>
  <si>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</si>
  <si>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</si>
  <si>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</si>
  <si>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</si>
  <si>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</si>
  <si>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</si>
  <si>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</si>
  <si>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</si>
  <si>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</si>
  <si>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</si>
  <si>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</si>
  <si>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</si>
  <si>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</si>
  <si>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</si>
  <si>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</si>
  <si>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</si>
  <si>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</si>
  <si>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</si>
  <si>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</si>
  <si>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</si>
  <si>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</si>
  <si>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</si>
  <si>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</si>
  <si>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</si>
  <si>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</si>
  <si>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</si>
  <si>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</si>
  <si>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</si>
  <si>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</si>
  <si>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</si>
  <si>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</si>
  <si>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</si>
  <si>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</si>
  <si>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</si>
  <si>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</si>
  <si>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</si>
  <si>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</si>
  <si>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</si>
  <si>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</si>
  <si>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</si>
  <si>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</si>
  <si>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</si>
  <si>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</si>
  <si>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</si>
  <si>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</si>
  <si>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</si>
  <si>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</si>
  <si>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</si>
  <si>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</si>
  <si>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</si>
  <si>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</si>
  <si>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</si>
  <si>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</si>
  <si>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</si>
  <si>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</si>
  <si>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</si>
  <si>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</si>
  <si>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</si>
  <si>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</si>
  <si>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</si>
  <si>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</si>
  <si>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</si>
  <si>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</si>
  <si>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</si>
  <si>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</si>
  <si>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</si>
  <si>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</si>
  <si>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</si>
  <si>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</si>
  <si>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</si>
  <si>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</si>
  <si>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</si>
  <si>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</si>
  <si>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</si>
  <si>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</si>
  <si>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</si>
  <si>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</si>
  <si>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</si>
  <si>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</si>
  <si>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</si>
  <si>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</si>
  <si>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</si>
  <si>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</si>
  <si>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</si>
  <si>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</si>
  <si>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</si>
  <si>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</si>
  <si>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</si>
  <si>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</si>
  <si>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</si>
  <si>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</si>
  <si>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</si>
  <si>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</si>
  <si>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</si>
  <si>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</si>
  <si>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</si>
  <si>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</si>
  <si>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</si>
  <si>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</si>
  <si>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</si>
  <si>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</si>
  <si>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</si>
  <si>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</si>
  <si>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</si>
  <si>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</si>
  <si>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</si>
  <si>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</si>
  <si>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</si>
  <si>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</si>
  <si>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</si>
  <si>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</si>
  <si>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</si>
  <si>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</si>
  <si>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</si>
  <si>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</si>
  <si>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</si>
  <si>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</si>
  <si>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</si>
  <si>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</si>
  <si>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</si>
  <si>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</si>
  <si>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</si>
  <si>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</si>
  <si>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</si>
  <si>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</si>
  <si>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</si>
  <si>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</si>
  <si>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</si>
  <si>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</si>
  <si>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</si>
  <si>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</si>
  <si>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</si>
  <si>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</si>
  <si>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</si>
  <si>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</si>
  <si>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</si>
  <si>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</si>
  <si>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</si>
  <si>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</si>
  <si>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</si>
  <si>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</si>
  <si>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</si>
  <si>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</si>
  <si>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</si>
  <si>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</si>
  <si>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</si>
  <si>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</si>
  <si>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</si>
  <si>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</si>
  <si>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</si>
  <si>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</si>
  <si>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</si>
  <si>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</si>
  <si>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</si>
  <si>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</si>
  <si>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</si>
  <si>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</si>
  <si>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</si>
  <si>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</si>
  <si>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</si>
  <si>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</si>
  <si>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</si>
  <si>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</si>
  <si>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</si>
  <si>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</si>
  <si>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</si>
  <si>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</si>
  <si>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</si>
  <si>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</si>
  <si>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</si>
  <si>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</si>
  <si>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</si>
  <si>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</si>
  <si>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</si>
  <si>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</si>
  <si>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</si>
  <si>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</si>
  <si>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</si>
  <si>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</si>
  <si>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</si>
  <si>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</si>
  <si>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</si>
  <si>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</si>
  <si>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</si>
  <si>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</si>
  <si>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</si>
  <si>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</si>
  <si>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</si>
  <si>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</si>
  <si>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</si>
  <si>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</si>
  <si>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</si>
  <si>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</si>
  <si>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</si>
  <si>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</si>
  <si>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</si>
  <si>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</si>
  <si>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</si>
  <si>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</si>
  <si>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</si>
  <si>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</si>
  <si>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</si>
  <si>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</si>
  <si>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</si>
  <si>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</si>
  <si>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</si>
  <si>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</si>
  <si>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</si>
  <si>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</si>
  <si>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</si>
  <si>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</si>
  <si>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</si>
  <si>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</si>
  <si>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</si>
  <si>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</si>
  <si>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</si>
  <si>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</si>
  <si>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</si>
  <si>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</si>
  <si>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</si>
  <si>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</si>
  <si>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</si>
  <si>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</si>
  <si>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</si>
  <si>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</si>
  <si>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</si>
  <si>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</si>
  <si>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</si>
  <si>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</si>
  <si>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</si>
  <si>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</si>
  <si>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</si>
  <si>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</si>
  <si>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</si>
  <si>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</si>
  <si>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</si>
  <si>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</si>
  <si>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</si>
  <si>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</si>
  <si>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</si>
  <si>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</si>
  <si>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</si>
  <si>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</si>
  <si>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</si>
  <si>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</si>
  <si>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</si>
  <si>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</si>
  <si>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</si>
  <si>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</si>
  <si>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</si>
  <si>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</si>
  <si>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</si>
  <si>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</si>
  <si>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</si>
  <si>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</si>
  <si>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</si>
  <si>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</si>
  <si>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</si>
  <si>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</si>
  <si>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</si>
  <si>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</si>
  <si>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</si>
  <si>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</si>
  <si>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</si>
  <si>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</si>
  <si>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</si>
  <si>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</si>
  <si>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</si>
  <si>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</si>
  <si>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</si>
  <si>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</si>
  <si>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</si>
  <si>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</si>
  <si>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</si>
  <si>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</si>
  <si>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</si>
  <si>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</si>
  <si>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</si>
  <si>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</si>
  <si>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</si>
  <si>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</si>
  <si>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</si>
  <si>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</si>
  <si>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</si>
  <si>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</si>
  <si>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</si>
  <si>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</si>
  <si>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</si>
  <si>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</si>
  <si>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</si>
  <si>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</si>
  <si>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</si>
  <si>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</si>
  <si>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</si>
  <si>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</si>
  <si>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</si>
  <si>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</si>
  <si>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</si>
  <si>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</si>
  <si>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</si>
  <si>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</si>
  <si>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</si>
  <si>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</si>
  <si>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</si>
  <si>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</si>
  <si>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</si>
  <si>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</si>
  <si>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</si>
  <si>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</si>
  <si>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</si>
  <si>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</si>
  <si>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</si>
  <si>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</si>
  <si>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</si>
  <si>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</si>
  <si>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</si>
  <si>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</si>
  <si>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</si>
  <si>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</si>
  <si>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</si>
  <si>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</si>
  <si>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</si>
  <si>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</si>
  <si>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</si>
  <si>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</si>
  <si>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</si>
  <si>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</si>
  <si>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</si>
  <si>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</si>
  <si>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</si>
  <si>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</si>
  <si>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</si>
  <si>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</si>
  <si>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</si>
  <si>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</si>
  <si>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</si>
  <si>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</si>
  <si>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</si>
  <si>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</si>
  <si>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</si>
  <si>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</si>
  <si>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</si>
  <si>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</si>
  <si>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</si>
  <si>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</si>
  <si>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</si>
  <si>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</si>
  <si>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</si>
  <si>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</si>
  <si>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</si>
  <si>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</si>
  <si>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</si>
  <si>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</si>
  <si>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</si>
  <si>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</si>
  <si>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</si>
  <si>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</si>
  <si>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</si>
  <si>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</si>
  <si>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</si>
  <si>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</si>
  <si>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</si>
  <si>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</si>
  <si>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</si>
  <si>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</si>
  <si>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</si>
  <si>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</si>
  <si>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</si>
  <si>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</si>
  <si>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</si>
  <si>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</si>
  <si>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</si>
  <si>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</si>
  <si>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</si>
  <si>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</si>
  <si>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</si>
  <si>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</si>
  <si>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</si>
  <si>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</si>
  <si>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</si>
  <si>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</si>
  <si>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</si>
  <si>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</si>
  <si>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</si>
  <si>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</si>
  <si>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</si>
  <si>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</si>
  <si>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</si>
  <si>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</si>
  <si>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</si>
  <si>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</si>
  <si>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</si>
  <si>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</si>
  <si>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</si>
  <si>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</si>
  <si>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</si>
  <si>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</si>
  <si>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</si>
  <si>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</si>
  <si>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</si>
  <si>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</si>
  <si>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</si>
  <si>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</si>
  <si>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</si>
  <si>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</si>
  <si>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</si>
  <si>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</si>
  <si>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</si>
  <si>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</si>
  <si>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</si>
  <si>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</si>
  <si>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</si>
  <si>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</si>
  <si>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</si>
  <si>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</si>
  <si>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</si>
  <si>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</si>
  <si>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</si>
  <si>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</si>
  <si>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</si>
  <si>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</si>
  <si>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</si>
  <si>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</si>
  <si>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</si>
  <si>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</si>
  <si>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</si>
  <si>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</si>
  <si>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</si>
  <si>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</si>
  <si>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</si>
  <si>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</si>
  <si>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</si>
  <si>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</si>
  <si>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</si>
  <si>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</si>
  <si>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</si>
  <si>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</si>
  <si>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</si>
  <si>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</si>
  <si>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</si>
  <si>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</si>
  <si>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</si>
  <si>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</si>
  <si>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</si>
  <si>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</si>
  <si>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</si>
  <si>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</si>
  <si>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</si>
  <si>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</si>
  <si>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</si>
  <si>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</si>
  <si>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</si>
  <si>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</si>
  <si>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</si>
  <si>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</si>
  <si>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</si>
  <si>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</si>
  <si>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</si>
  <si>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</si>
  <si>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</si>
  <si>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</si>
  <si>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</si>
  <si>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</si>
  <si>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</si>
  <si>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</si>
  <si>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</si>
  <si>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</si>
  <si>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</si>
  <si>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</si>
  <si>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</si>
  <si>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</si>
  <si>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</si>
  <si>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</si>
  <si>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</si>
  <si>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</si>
  <si>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</si>
  <si>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</si>
  <si>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</si>
  <si>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</si>
  <si>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</si>
  <si>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</si>
  <si>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</si>
  <si>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</si>
  <si>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</si>
  <si>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</si>
  <si>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</si>
  <si>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</si>
  <si>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</si>
  <si>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</si>
  <si>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</si>
  <si>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</si>
  <si>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</si>
  <si>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</si>
  <si>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</si>
  <si>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</si>
  <si>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</si>
  <si>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</si>
  <si>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</si>
  <si>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</si>
  <si>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</si>
  <si>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</si>
  <si>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</si>
  <si>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</si>
  <si>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</si>
  <si>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</si>
  <si>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</si>
  <si>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</si>
  <si>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</si>
  <si>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</si>
  <si>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</si>
  <si>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</si>
  <si>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</si>
  <si>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</si>
  <si>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</si>
  <si>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</si>
  <si>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</si>
  <si>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</si>
  <si>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</si>
  <si>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</si>
  <si>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</si>
  <si>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</si>
  <si>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</si>
  <si>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</si>
  <si>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</si>
  <si>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</si>
  <si>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</si>
  <si>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</si>
  <si>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</si>
  <si>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</si>
  <si>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</si>
  <si>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</si>
  <si>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</si>
  <si>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</si>
  <si>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</si>
  <si>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</si>
  <si>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</si>
  <si>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</si>
  <si>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</si>
  <si>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</si>
  <si>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</si>
  <si>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</si>
  <si>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</si>
  <si>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</si>
  <si>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</si>
  <si>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</si>
  <si>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</si>
  <si>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</si>
  <si>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</si>
  <si>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</si>
  <si>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</si>
  <si>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</si>
  <si>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</si>
  <si>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</si>
  <si>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</si>
  <si>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</si>
  <si>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</si>
  <si>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</si>
  <si>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</si>
  <si>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</si>
  <si>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</si>
  <si>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</si>
  <si>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</si>
  <si>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</si>
  <si>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</si>
  <si>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</si>
  <si>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</si>
  <si>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</si>
  <si>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</si>
  <si>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</si>
  <si>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</si>
  <si>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</si>
  <si>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</si>
  <si>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</si>
  <si>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</si>
  <si>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</si>
  <si>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</si>
  <si>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</si>
  <si>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</si>
  <si>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</si>
  <si>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</si>
  <si>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</si>
  <si>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</si>
  <si>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</si>
  <si>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</si>
  <si>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</si>
  <si>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</si>
  <si>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</si>
  <si>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</si>
  <si>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</si>
  <si>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</si>
  <si>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</si>
  <si>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</si>
  <si>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</si>
  <si>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</si>
  <si>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</si>
  <si>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</si>
  <si>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</si>
  <si>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</si>
  <si>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</si>
  <si>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</si>
  <si>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</si>
  <si>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</si>
  <si>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</si>
  <si>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</si>
  <si>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</si>
  <si>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</si>
  <si>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</si>
  <si>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</si>
  <si>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</si>
  <si>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</si>
  <si>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</si>
  <si>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</si>
  <si>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</si>
  <si>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</si>
  <si>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</si>
  <si>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</si>
  <si>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</si>
  <si>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</si>
  <si>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</si>
  <si>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</si>
  <si>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</si>
  <si>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</si>
  <si>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</si>
  <si>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</si>
  <si>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</si>
  <si>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</si>
  <si>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</si>
  <si>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</si>
  <si>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</si>
  <si>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</si>
  <si>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</si>
  <si>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</si>
  <si>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</si>
  <si>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</si>
  <si>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</si>
  <si>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</si>
  <si>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</si>
  <si>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</si>
  <si>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</si>
  <si>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</si>
  <si>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</si>
  <si>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</si>
  <si>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</si>
  <si>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</si>
  <si>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</si>
  <si>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</si>
  <si>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</si>
  <si>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</si>
  <si>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</si>
  <si>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</si>
  <si>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</si>
  <si>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</si>
  <si>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</si>
  <si>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</si>
  <si>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</si>
  <si>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</si>
  <si>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</si>
  <si>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</si>
  <si>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</si>
  <si>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</si>
  <si>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</si>
  <si>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</si>
  <si>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</si>
  <si>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</si>
  <si>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</si>
  <si>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</si>
  <si>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</si>
  <si>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</si>
  <si>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</si>
  <si>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</si>
  <si>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</si>
  <si>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</si>
  <si>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</si>
  <si>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</si>
  <si>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</si>
  <si>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</si>
  <si>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</si>
  <si>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</si>
  <si>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</si>
  <si>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</si>
  <si>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</si>
  <si>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</si>
  <si>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</si>
  <si>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</si>
  <si>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</si>
  <si>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</si>
  <si>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</si>
  <si>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</si>
  <si>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</si>
  <si>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</si>
  <si>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</si>
  <si>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</si>
  <si>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</si>
  <si>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</si>
  <si>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</si>
  <si>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</si>
  <si>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</si>
  <si>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</si>
  <si>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</si>
  <si>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</si>
  <si>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</si>
  <si>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</si>
  <si>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</si>
  <si>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</si>
  <si>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</si>
  <si>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</si>
  <si>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</si>
  <si>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</si>
  <si>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</si>
  <si>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</si>
  <si>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</si>
  <si>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</si>
  <si>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</si>
  <si>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</si>
  <si>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</si>
  <si>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</si>
  <si>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</si>
  <si>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</si>
  <si>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</si>
  <si>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</si>
  <si>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</si>
  <si>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</si>
  <si>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</si>
  <si>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</si>
  <si>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</si>
  <si>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</si>
  <si>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</si>
  <si>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</si>
  <si>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</si>
  <si>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</si>
  <si>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</si>
  <si>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</si>
  <si>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</si>
  <si>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</si>
  <si>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</si>
  <si>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</si>
  <si>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</si>
  <si>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</si>
  <si>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</si>
  <si>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</si>
  <si>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</si>
  <si>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</si>
  <si>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</si>
  <si>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</si>
  <si>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</si>
  <si>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</si>
  <si>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</si>
  <si>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</si>
  <si>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</si>
  <si>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</si>
  <si>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</si>
  <si>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</si>
  <si>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</si>
  <si>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</si>
  <si>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</si>
  <si>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</si>
  <si>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</si>
  <si>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</si>
  <si>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</si>
  <si>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</si>
  <si>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</si>
  <si>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</si>
  <si>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</si>
  <si>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</si>
  <si>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</si>
  <si>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</si>
  <si>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</si>
  <si>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</si>
  <si>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</si>
  <si>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</si>
  <si>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</si>
  <si>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</si>
  <si>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</si>
  <si>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</si>
  <si>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</si>
  <si>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</si>
  <si>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</si>
  <si>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</si>
  <si>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</si>
  <si>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</si>
  <si>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</si>
  <si>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</si>
  <si>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</si>
  <si>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</si>
  <si>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</si>
  <si>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</si>
  <si>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</si>
  <si>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</si>
  <si>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</si>
  <si>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</si>
  <si>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</si>
  <si>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</si>
  <si>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</si>
  <si>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</si>
  <si>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</si>
  <si>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</si>
  <si>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</si>
  <si>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</si>
  <si>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</si>
  <si>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</si>
  <si>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</si>
  <si>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</si>
  <si>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</si>
  <si>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</si>
  <si>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</si>
  <si>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</si>
  <si>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</si>
  <si>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</si>
  <si>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</si>
  <si>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</si>
  <si>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</si>
  <si>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</si>
  <si>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</si>
  <si>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</si>
  <si>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</si>
  <si>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</si>
  <si>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</si>
  <si>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</si>
  <si>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</si>
  <si>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</si>
  <si>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</si>
  <si>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</si>
  <si>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</si>
  <si>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</si>
  <si>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</si>
  <si>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</si>
  <si>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</si>
  <si>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</si>
  <si>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</si>
  <si>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</si>
  <si>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</si>
  <si>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</si>
  <si>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</si>
  <si>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</si>
  <si>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</si>
  <si>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</si>
  <si>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</si>
  <si>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</si>
  <si>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</si>
  <si>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</si>
  <si>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</si>
  <si>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</si>
  <si>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</si>
  <si>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</si>
  <si>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</si>
  <si>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</si>
  <si>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</si>
  <si>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</si>
  <si>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</si>
  <si>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</si>
  <si>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</si>
  <si>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</si>
  <si>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</si>
  <si>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</si>
  <si>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</si>
  <si>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</si>
  <si>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</si>
  <si>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</si>
  <si>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</si>
  <si>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</si>
  <si>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</si>
  <si>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</si>
  <si>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</si>
  <si>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</si>
  <si>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</si>
  <si>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</si>
  <si>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</si>
  <si>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</si>
  <si>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</si>
  <si>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</si>
  <si>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</si>
  <si>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</si>
  <si>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</si>
  <si>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</si>
  <si>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</si>
  <si>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</si>
  <si>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</si>
  <si>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</si>
  <si>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</si>
  <si>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</si>
  <si>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</si>
  <si>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</si>
  <si>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</si>
  <si>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</si>
  <si>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</si>
  <si>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</si>
  <si>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</si>
  <si>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</si>
  <si>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</si>
  <si>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</si>
  <si>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</si>
  <si>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</si>
  <si>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</si>
  <si>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</si>
  <si>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</si>
  <si>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</si>
  <si>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</si>
  <si>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</si>
  <si>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</si>
  <si>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</si>
  <si>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</si>
  <si>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</si>
  <si>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</si>
  <si>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</si>
  <si>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</si>
  <si>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</si>
  <si>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</si>
  <si>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</si>
  <si>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</si>
  <si>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</si>
  <si>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</si>
  <si>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</si>
  <si>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</si>
  <si>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</si>
  <si>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</si>
  <si>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</si>
  <si>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</si>
  <si>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</si>
  <si>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</si>
  <si>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</si>
  <si>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</si>
  <si>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</si>
  <si>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</si>
  <si>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</si>
  <si>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</si>
  <si>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</si>
  <si>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</si>
  <si>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</si>
  <si>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</si>
  <si>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</si>
  <si>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</si>
  <si>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</si>
  <si>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</si>
  <si>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</si>
  <si>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</si>
  <si>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</si>
  <si>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</si>
  <si>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</si>
  <si>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</si>
  <si>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</si>
  <si>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</si>
  <si>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</si>
  <si>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</si>
  <si>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</si>
  <si>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</si>
  <si>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</si>
  <si>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</si>
  <si>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</si>
  <si>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</si>
  <si>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</si>
  <si>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</si>
  <si>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</si>
  <si>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</si>
  <si>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</si>
  <si>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</si>
  <si>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</si>
  <si>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</si>
  <si>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</si>
  <si>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</si>
  <si>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</si>
  <si>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</si>
  <si>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</si>
  <si>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</si>
  <si>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</si>
  <si>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</si>
  <si>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</si>
  <si>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</si>
  <si>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</si>
  <si>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</si>
  <si>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</si>
  <si>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</si>
  <si>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</si>
  <si>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</si>
  <si>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</si>
  <si>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</si>
  <si>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</si>
  <si>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</si>
  <si>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</si>
  <si>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</si>
  <si>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</si>
  <si>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</si>
  <si>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</si>
  <si>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</si>
  <si>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</si>
  <si>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</si>
  <si>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</si>
  <si>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</si>
  <si>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</si>
  <si>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</si>
  <si>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</si>
  <si>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</si>
  <si>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</si>
  <si>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</si>
  <si>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</si>
  <si>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</si>
  <si>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</si>
  <si>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</si>
  <si>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</si>
  <si>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</si>
  <si>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</si>
  <si>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</si>
  <si>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</si>
  <si>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</si>
  <si>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</si>
  <si>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</si>
  <si>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</si>
  <si>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</si>
  <si>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</si>
  <si>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</si>
  <si>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</si>
  <si>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</si>
  <si>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</si>
  <si>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</si>
  <si>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</si>
  <si>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</si>
  <si>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</si>
  <si>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</si>
  <si>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</si>
  <si>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</si>
  <si>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</si>
  <si>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</si>
  <si>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</si>
  <si>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</si>
  <si>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</si>
  <si>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</si>
  <si>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</si>
  <si>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</si>
  <si>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</si>
  <si>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</si>
  <si>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</si>
  <si>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</si>
  <si>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</si>
  <si>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</si>
  <si>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</si>
  <si>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</si>
  <si>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</si>
  <si>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</si>
  <si>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</si>
  <si>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</si>
  <si>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</si>
  <si>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</si>
  <si>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</si>
  <si>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</si>
  <si>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</si>
  <si>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</si>
  <si>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</si>
  <si>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</si>
  <si>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</si>
  <si>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</si>
  <si>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</si>
  <si>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</si>
  <si>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</si>
  <si>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</si>
  <si>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</si>
  <si>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</si>
  <si>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</si>
  <si>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</si>
  <si>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</si>
  <si>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</si>
  <si>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</si>
  <si>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</si>
  <si>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</si>
  <si>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</si>
  <si>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</si>
  <si>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</si>
  <si>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</si>
  <si>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</si>
  <si>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</si>
  <si>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</si>
  <si>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</si>
  <si>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</si>
  <si>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</si>
  <si>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</si>
  <si>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</si>
  <si>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</si>
  <si>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</si>
  <si>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</si>
  <si>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</si>
  <si>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</si>
  <si>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</si>
  <si>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</si>
  <si>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</si>
  <si>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</si>
  <si>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</si>
  <si>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</si>
  <si>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</si>
  <si>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</si>
  <si>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</si>
  <si>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</si>
  <si>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</si>
  <si>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</si>
  <si>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</si>
  <si>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</si>
  <si>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</si>
  <si>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</si>
  <si>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</si>
  <si>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</si>
  <si>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</si>
  <si>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</si>
  <si>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</si>
  <si>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</si>
  <si>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</si>
  <si>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</si>
  <si>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</si>
  <si>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</si>
  <si>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</si>
  <si>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</si>
  <si>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</si>
  <si>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</si>
  <si>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</si>
  <si>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</si>
  <si>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</si>
  <si>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</si>
  <si>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</si>
  <si>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</si>
  <si>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</si>
  <si>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</si>
  <si>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</si>
  <si>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</si>
  <si>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</si>
  <si>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</si>
  <si>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</si>
  <si>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</si>
  <si>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</si>
  <si>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</si>
  <si>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</si>
  <si>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</si>
  <si>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</si>
  <si>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</si>
  <si>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</si>
  <si>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</si>
  <si>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</si>
  <si>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</si>
  <si>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</si>
  <si>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</si>
  <si>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</si>
  <si>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</si>
  <si>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</si>
  <si>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</si>
  <si>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</si>
  <si>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</si>
  <si>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</si>
  <si>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</si>
  <si>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</si>
  <si>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</si>
  <si>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</si>
  <si>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</si>
  <si>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</si>
  <si>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</si>
  <si>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</si>
  <si>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</si>
  <si>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</si>
  <si>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</si>
  <si>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</si>
  <si>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</si>
  <si>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</si>
  <si>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</si>
  <si>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</si>
  <si>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</si>
  <si>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</si>
  <si>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</si>
  <si>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</si>
  <si>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</si>
  <si>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</si>
  <si>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</si>
  <si>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</si>
  <si>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</si>
  <si>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</si>
  <si>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</si>
  <si>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</si>
  <si>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</si>
  <si>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</si>
  <si>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</si>
  <si>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</si>
  <si>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</si>
  <si>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</si>
  <si>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</si>
  <si>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</si>
  <si>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</si>
  <si>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</si>
  <si>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</si>
  <si>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</si>
  <si>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</si>
  <si>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</si>
  <si>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</si>
  <si>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</si>
  <si>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</si>
  <si>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</si>
  <si>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</si>
  <si>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</si>
  <si>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</si>
  <si>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</si>
  <si>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</si>
  <si>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</si>
  <si>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</si>
  <si>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</si>
  <si>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</si>
  <si>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</si>
  <si>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</si>
  <si>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</si>
  <si>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</si>
  <si>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</si>
  <si>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</si>
  <si>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</si>
  <si>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</si>
  <si>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</si>
  <si>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</si>
  <si>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</si>
  <si>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</si>
  <si>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</si>
  <si>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</si>
  <si>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</si>
  <si>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</si>
  <si>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</si>
  <si>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</si>
  <si>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</si>
  <si>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</si>
  <si>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</si>
  <si>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</si>
  <si>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</si>
  <si>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</si>
  <si>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</si>
  <si>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</si>
  <si>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</si>
  <si>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</si>
  <si>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</si>
  <si>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</si>
  <si>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</si>
  <si>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</si>
  <si>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</si>
  <si>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</si>
  <si>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</si>
  <si>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</si>
  <si>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</si>
  <si>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</si>
  <si>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</si>
  <si>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</si>
  <si>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</si>
  <si>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</si>
  <si>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</si>
  <si>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</si>
  <si>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</si>
  <si>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</si>
  <si>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</si>
  <si>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</si>
  <si>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</si>
  <si>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</si>
  <si>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</si>
  <si>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</si>
  <si>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</si>
  <si>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</si>
  <si>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</si>
  <si>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</si>
  <si>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</si>
  <si>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</si>
  <si>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</si>
  <si>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</si>
  <si>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</si>
  <si>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</si>
  <si>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</si>
  <si>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</si>
  <si>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</si>
  <si>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</si>
  <si>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</si>
  <si>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</si>
  <si>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</si>
  <si>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</si>
  <si>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</si>
  <si>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</si>
  <si>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</si>
  <si>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</si>
  <si>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</si>
  <si>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</si>
  <si>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</si>
  <si>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</si>
  <si>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</si>
  <si>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</si>
  <si>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</si>
  <si>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</si>
  <si>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</si>
  <si>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</si>
  <si>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</si>
  <si>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</si>
  <si>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</si>
  <si>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</si>
  <si>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</si>
  <si>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</si>
  <si>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</si>
  <si>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</si>
  <si>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</si>
  <si>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</si>
  <si>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</si>
  <si>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</si>
  <si>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</si>
  <si>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</si>
  <si>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</si>
  <si>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</si>
  <si>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</si>
  <si>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</si>
  <si>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</si>
  <si>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</si>
  <si>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</si>
  <si>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</si>
  <si>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</si>
  <si>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</si>
  <si>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</si>
  <si>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</si>
  <si>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</si>
  <si>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</si>
  <si>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</si>
  <si>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</si>
  <si>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</si>
  <si>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</si>
  <si>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</si>
  <si>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</si>
  <si>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</si>
  <si>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</si>
  <si>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</si>
  <si>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</si>
  <si>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</si>
  <si>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</si>
  <si>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</si>
  <si>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</si>
  <si>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</si>
  <si>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</si>
  <si>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</si>
  <si>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</si>
  <si>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</si>
  <si>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</si>
  <si>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</si>
  <si>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</si>
  <si>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</si>
  <si>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</si>
  <si>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</si>
  <si>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</si>
  <si>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</si>
  <si>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</si>
  <si>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</si>
  <si>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</si>
  <si>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</si>
  <si>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</si>
  <si>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</si>
  <si>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</si>
  <si>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</si>
  <si>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</si>
  <si>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</si>
  <si>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</si>
  <si>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</si>
  <si>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</si>
  <si>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</si>
  <si>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</si>
  <si>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</si>
  <si>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</si>
  <si>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</si>
  <si>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</si>
  <si>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</si>
  <si>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</si>
  <si>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</si>
  <si>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</si>
  <si>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</si>
  <si>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</si>
  <si>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</si>
  <si>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</si>
  <si>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</si>
  <si>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</si>
  <si>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</si>
  <si>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</si>
  <si>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</si>
  <si>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</si>
  <si>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</si>
  <si>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</si>
  <si>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</si>
  <si>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</si>
  <si>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</si>
  <si>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</si>
  <si>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</si>
  <si>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</si>
  <si>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</si>
  <si>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</si>
  <si>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</si>
  <si>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</si>
  <si>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</si>
  <si>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</si>
  <si>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</si>
  <si>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</si>
  <si>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</si>
  <si>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</si>
  <si>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</si>
  <si>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</si>
  <si>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</si>
  <si>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</si>
  <si>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</si>
  <si>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</si>
  <si>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</si>
  <si>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</si>
  <si>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</si>
  <si>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</si>
  <si>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</si>
  <si>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</si>
  <si>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</si>
  <si>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</si>
  <si>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</si>
  <si>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</si>
  <si>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</si>
  <si>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</si>
  <si>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</si>
  <si>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</si>
  <si>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</si>
  <si>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</si>
  <si>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</si>
  <si>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</si>
  <si>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</si>
  <si>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</si>
  <si>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</si>
  <si>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</si>
  <si>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</si>
  <si>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</si>
  <si>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</si>
  <si>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</si>
  <si>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</si>
  <si>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</si>
  <si>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</si>
  <si>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</si>
  <si>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</si>
  <si>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</si>
  <si>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</si>
  <si>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</si>
  <si>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</si>
  <si>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</si>
  <si>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</si>
  <si>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</si>
  <si>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</si>
  <si>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</si>
  <si>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</si>
  <si>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</si>
  <si>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</si>
  <si>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</si>
  <si>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</si>
  <si>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</si>
  <si>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</si>
  <si>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</si>
  <si>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</si>
  <si>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</si>
  <si>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</si>
  <si>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</si>
  <si>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</si>
  <si>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</si>
  <si>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</si>
  <si>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</si>
  <si>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</si>
  <si>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</si>
  <si>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</si>
  <si>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</si>
  <si>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</si>
  <si>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</si>
  <si>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</si>
  <si>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</si>
  <si>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</si>
  <si>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</si>
  <si>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</si>
  <si>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</si>
  <si>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</si>
  <si>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</si>
  <si>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</si>
  <si>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</si>
  <si>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</si>
  <si>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</si>
  <si>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</si>
  <si>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</si>
  <si>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</si>
  <si>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</si>
  <si>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</si>
  <si>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</si>
  <si>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</si>
  <si>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</si>
  <si>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</si>
  <si>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</si>
  <si>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</si>
  <si>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</si>
  <si>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</si>
  <si>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</si>
  <si>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</si>
  <si>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</si>
  <si>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</si>
  <si>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</si>
  <si>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</si>
  <si>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</si>
  <si>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</si>
  <si>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</si>
  <si>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</si>
  <si>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</si>
  <si>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</si>
  <si>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</si>
  <si>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</si>
  <si>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</si>
  <si>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</si>
  <si>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</si>
  <si>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</si>
  <si>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</si>
  <si>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</si>
  <si>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</si>
  <si>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</si>
  <si>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</si>
  <si>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</si>
  <si>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</si>
  <si>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</si>
  <si>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</si>
  <si>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</si>
  <si>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</si>
  <si>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</si>
  <si>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</si>
  <si>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</si>
  <si>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</si>
  <si>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</si>
  <si>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</si>
  <si>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</si>
  <si>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</si>
  <si>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</si>
  <si>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</si>
  <si>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</si>
  <si>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</si>
  <si>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</si>
  <si>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</si>
  <si>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</si>
  <si>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</si>
  <si>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</si>
  <si>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</si>
  <si>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</si>
  <si>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</si>
  <si>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</si>
  <si>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</si>
  <si>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</si>
  <si>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</si>
  <si>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</si>
  <si>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</si>
  <si>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</si>
  <si>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</si>
  <si>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</si>
  <si>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</si>
  <si>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</si>
  <si>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</si>
  <si>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</si>
  <si>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</si>
  <si>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</si>
  <si>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</si>
  <si>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</si>
  <si>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</si>
  <si>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</si>
  <si>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</si>
  <si>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</si>
  <si>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</si>
  <si>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</si>
  <si>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</si>
  <si>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</si>
  <si>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</si>
  <si>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</si>
  <si>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</si>
  <si>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</si>
  <si>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</si>
  <si>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</si>
  <si>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</si>
  <si>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</si>
  <si>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</si>
  <si>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</si>
  <si>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</si>
  <si>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</si>
  <si>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</si>
  <si>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</si>
  <si>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</si>
  <si>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</si>
  <si>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</si>
  <si>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</si>
  <si>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</si>
  <si>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</si>
  <si>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</si>
  <si>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</si>
  <si>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</si>
  <si>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</si>
  <si>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</si>
  <si>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</si>
  <si>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</si>
  <si>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</si>
  <si>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</si>
  <si>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</si>
  <si>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</si>
  <si>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</si>
  <si>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</si>
  <si>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</si>
  <si>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</si>
  <si>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</si>
  <si>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</si>
  <si>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</si>
  <si>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</si>
  <si>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</si>
  <si>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</si>
  <si>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</si>
  <si>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</si>
  <si>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</si>
  <si>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</si>
  <si>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</si>
  <si>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</si>
  <si>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</si>
  <si>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</si>
  <si>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</si>
  <si>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</si>
  <si>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</si>
  <si>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</si>
  <si>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</si>
  <si>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</si>
  <si>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</si>
  <si>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</si>
  <si>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</si>
  <si>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</si>
  <si>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</si>
  <si>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</si>
  <si>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</si>
  <si>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</si>
  <si>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</si>
  <si>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</si>
  <si>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</si>
  <si>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</si>
  <si>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</si>
  <si>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</si>
  <si>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</si>
  <si>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</si>
  <si>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</si>
  <si>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</si>
  <si>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</si>
  <si>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</si>
  <si>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</si>
  <si>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</si>
  <si>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</si>
  <si>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</si>
  <si>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</si>
  <si>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</si>
  <si>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</si>
  <si>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</si>
  <si>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</si>
  <si>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</si>
  <si>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</si>
  <si>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</si>
  <si>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</si>
  <si>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</si>
  <si>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</si>
  <si>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</si>
  <si>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</si>
  <si>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</si>
  <si>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</si>
  <si>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</si>
  <si>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</si>
  <si>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</si>
  <si>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</si>
  <si>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</si>
  <si>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</si>
  <si>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</si>
  <si>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</si>
  <si>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</si>
  <si>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</si>
  <si>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</si>
  <si>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</si>
  <si>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</si>
  <si>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</si>
  <si>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</si>
  <si>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</si>
  <si>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</si>
  <si>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</si>
  <si>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</si>
  <si>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</si>
  <si>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</si>
  <si>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</si>
  <si>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</si>
  <si>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</si>
  <si>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</si>
  <si>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</si>
  <si>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</si>
  <si>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</si>
  <si>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</si>
  <si>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</si>
  <si>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</si>
  <si>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</si>
  <si>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</si>
  <si>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</si>
  <si>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</si>
  <si>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</si>
  <si>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</si>
  <si>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</si>
  <si>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</si>
  <si>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</si>
  <si>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</si>
  <si>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</si>
  <si>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</si>
  <si>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</si>
  <si>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</si>
  <si>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</si>
  <si>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</si>
  <si>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</si>
  <si>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</si>
  <si>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</si>
  <si>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</si>
  <si>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</si>
  <si>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</si>
  <si>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</si>
  <si>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</si>
  <si>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</si>
  <si>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</si>
  <si>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</si>
  <si>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</si>
  <si>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</si>
  <si>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</si>
  <si>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</si>
  <si>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</si>
  <si>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</si>
  <si>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</si>
  <si>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</si>
  <si>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</si>
  <si>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</si>
  <si>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</si>
  <si>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</si>
  <si>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</si>
  <si>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</si>
  <si>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</si>
  <si>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</si>
  <si>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</si>
  <si>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</si>
  <si>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</si>
  <si>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</si>
  <si>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</si>
  <si>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</si>
  <si>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</si>
  <si>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</si>
  <si>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</si>
  <si>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</si>
  <si>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</si>
  <si>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</si>
  <si>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</si>
  <si>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</si>
  <si>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</si>
  <si>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</si>
  <si>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</si>
  <si>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</si>
  <si>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</si>
  <si>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</si>
  <si>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</si>
  <si>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</si>
  <si>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</si>
  <si>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</si>
  <si>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</si>
  <si>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</si>
  <si>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</si>
  <si>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</si>
  <si>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</si>
  <si>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</si>
  <si>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</si>
  <si>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</si>
  <si>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</si>
  <si>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</si>
  <si>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</si>
  <si>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</si>
  <si>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</si>
  <si>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</si>
  <si>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</si>
  <si>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</si>
  <si>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</si>
  <si>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</si>
  <si>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</si>
  <si>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</si>
  <si>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</si>
  <si>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</si>
  <si>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</si>
  <si>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</si>
  <si>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</si>
  <si>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</si>
  <si>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</si>
  <si>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</si>
  <si>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</si>
  <si>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</si>
  <si>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</si>
  <si>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</si>
  <si>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</si>
  <si>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</si>
  <si>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</si>
  <si>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</si>
  <si>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</si>
  <si>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</si>
  <si>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</si>
  <si>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</si>
  <si>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</si>
  <si>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</si>
  <si>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</si>
  <si>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</si>
  <si>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</si>
  <si>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</si>
  <si>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</si>
  <si>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</si>
  <si>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</si>
  <si>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</si>
  <si>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</si>
  <si>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</si>
  <si>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</si>
  <si>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</si>
  <si>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</si>
  <si>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</si>
  <si>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</si>
  <si>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</si>
  <si>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</si>
  <si>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</si>
  <si>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</si>
  <si>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</si>
  <si>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</si>
  <si>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</si>
  <si>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</si>
  <si>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</si>
  <si>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</si>
  <si>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</si>
  <si>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</si>
  <si>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</si>
  <si>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</si>
  <si>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</si>
  <si>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</si>
  <si>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</si>
  <si>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</si>
  <si>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</si>
  <si>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</si>
  <si>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</si>
  <si>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</si>
  <si>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</si>
  <si>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</si>
  <si>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</si>
  <si>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</si>
  <si>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</si>
  <si>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</si>
  <si>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</si>
  <si>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</si>
  <si>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</si>
  <si>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</si>
  <si>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</si>
  <si>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</si>
  <si>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</si>
  <si>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</si>
  <si>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</si>
  <si>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</si>
  <si>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</si>
  <si>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</si>
  <si>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</si>
  <si>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</si>
  <si>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</si>
  <si>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</si>
  <si>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</si>
  <si>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</si>
  <si>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</si>
  <si>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</si>
  <si>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</si>
  <si>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</si>
  <si>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</si>
  <si>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</si>
  <si>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</si>
  <si>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</si>
  <si>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</si>
  <si>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</si>
  <si>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</si>
  <si>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</si>
  <si>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</si>
  <si>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</si>
  <si>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</si>
  <si>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</si>
  <si>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</si>
  <si>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</si>
  <si>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</si>
  <si>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</si>
  <si>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</si>
  <si>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</si>
  <si>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</si>
  <si>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</si>
  <si>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</si>
  <si>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</si>
  <si>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</si>
  <si>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</si>
  <si>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</si>
  <si>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</si>
  <si>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</si>
  <si>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</si>
  <si>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</si>
  <si>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</si>
  <si>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</si>
  <si>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</si>
  <si>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</si>
  <si>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</si>
  <si>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</si>
  <si>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</si>
  <si>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</si>
  <si>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</si>
  <si>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</si>
  <si>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</si>
  <si>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</si>
  <si>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</si>
  <si>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</si>
  <si>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</si>
  <si>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</si>
  <si>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</si>
  <si>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</si>
  <si>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</si>
  <si>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</si>
  <si>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</si>
  <si>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</si>
  <si>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</si>
  <si>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</si>
  <si>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</si>
  <si>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</si>
  <si>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</si>
  <si>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</si>
  <si>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</si>
  <si>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</si>
  <si>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</si>
  <si>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</si>
  <si>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</si>
  <si>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</si>
  <si>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</si>
  <si>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</si>
  <si>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</si>
  <si>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</si>
  <si>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</si>
  <si>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</si>
  <si>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</si>
  <si>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</si>
  <si>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</si>
  <si>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</si>
  <si>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</si>
  <si>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</si>
  <si>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</si>
  <si>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</si>
  <si>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</si>
  <si>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</si>
  <si>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</si>
  <si>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</si>
  <si>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</si>
  <si>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</si>
  <si>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</si>
  <si>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</si>
  <si>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</si>
  <si>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</si>
  <si>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</si>
  <si>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</si>
  <si>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</si>
  <si>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</si>
  <si>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</si>
  <si>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</si>
  <si>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</si>
  <si>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</si>
  <si>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</si>
  <si>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</si>
  <si>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</si>
  <si>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</si>
  <si>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</si>
  <si>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</si>
  <si>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</si>
  <si>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</si>
  <si>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</si>
  <si>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</si>
  <si>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</si>
  <si>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</si>
  <si>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</si>
  <si>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</si>
  <si>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</si>
  <si>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</si>
  <si>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</si>
  <si>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</si>
  <si>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</si>
  <si>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</si>
  <si>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</si>
  <si>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</si>
  <si>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</si>
  <si>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</si>
  <si>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</si>
  <si>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</si>
  <si>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</si>
  <si>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</si>
  <si>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</si>
  <si>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</si>
  <si>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</si>
  <si>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</si>
  <si>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</si>
  <si>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</si>
  <si>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</si>
  <si>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</si>
  <si>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</si>
  <si>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</si>
  <si>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</si>
  <si>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</si>
  <si>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</si>
  <si>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</si>
  <si>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</si>
  <si>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</si>
  <si>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</si>
  <si>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</si>
  <si>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</si>
  <si>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</si>
  <si>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</si>
  <si>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</si>
  <si>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</si>
  <si>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</si>
  <si>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</si>
  <si>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</si>
  <si>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</si>
  <si>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</si>
  <si>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</si>
  <si>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</si>
  <si>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</si>
  <si>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</si>
  <si>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</si>
  <si>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</si>
  <si>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</si>
  <si>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</si>
  <si>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</si>
  <si>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</si>
  <si>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</si>
  <si>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</si>
  <si>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</si>
  <si>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</si>
  <si>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</si>
  <si>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</si>
  <si>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</si>
  <si>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</si>
  <si>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</si>
  <si>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</si>
  <si>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</si>
  <si>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</si>
  <si>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</si>
  <si>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</si>
  <si>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</si>
  <si>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</si>
  <si>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</si>
  <si>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</si>
  <si>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</si>
  <si>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</si>
  <si>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</si>
  <si>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</si>
  <si>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</si>
  <si>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</si>
  <si>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</si>
  <si>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</si>
  <si>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</si>
  <si>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</si>
  <si>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</si>
  <si>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</si>
  <si>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</si>
  <si>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</si>
  <si>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</si>
  <si>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</si>
  <si>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</si>
  <si>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</si>
  <si>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</si>
  <si>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</si>
  <si>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</si>
  <si>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</si>
  <si>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</si>
  <si>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</si>
  <si>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</si>
  <si>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</si>
  <si>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</si>
  <si>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</si>
  <si>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</si>
  <si>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</si>
  <si>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</si>
  <si>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</si>
  <si>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</si>
  <si>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</si>
  <si>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</si>
  <si>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</si>
  <si>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</si>
  <si>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</si>
  <si>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</si>
  <si>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</si>
  <si>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</si>
  <si>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</si>
  <si>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</si>
  <si>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</si>
  <si>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</si>
  <si>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</si>
  <si>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</si>
  <si>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</si>
  <si>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</si>
  <si>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</si>
  <si>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</si>
  <si>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</si>
  <si>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</si>
  <si>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</si>
  <si>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</si>
  <si>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</si>
  <si>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</si>
  <si>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</si>
  <si>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</si>
  <si>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</si>
  <si>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</si>
  <si>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</si>
  <si>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</si>
  <si>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</si>
  <si>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</si>
  <si>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</si>
  <si>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</si>
  <si>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</si>
  <si>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</si>
  <si>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</si>
  <si>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</si>
  <si>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</si>
  <si>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</si>
  <si>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</si>
  <si>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</si>
  <si>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</si>
  <si>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</si>
  <si>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</si>
  <si>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</si>
  <si>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</si>
  <si>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</si>
  <si>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</si>
  <si>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</si>
  <si>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</si>
  <si>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</si>
  <si>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</si>
  <si>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</si>
  <si>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</si>
  <si>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</si>
  <si>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</si>
  <si>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</si>
  <si>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</si>
  <si>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</si>
  <si>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</si>
  <si>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</si>
  <si>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</si>
  <si>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</si>
  <si>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</si>
  <si>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</si>
  <si>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</si>
  <si>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</si>
  <si>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</si>
  <si>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</si>
  <si>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</si>
  <si>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</si>
  <si>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</si>
  <si>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</si>
  <si>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</si>
  <si>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</si>
  <si>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</si>
  <si>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</si>
  <si>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</si>
  <si>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</si>
  <si>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</si>
  <si>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</si>
  <si>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</si>
  <si>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</si>
  <si>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</si>
  <si>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</si>
  <si>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</si>
  <si>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</si>
  <si>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</si>
  <si>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</si>
  <si>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</si>
  <si>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</si>
  <si>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</si>
  <si>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</si>
  <si>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</si>
  <si>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</si>
  <si>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</si>
  <si>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</si>
  <si>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</si>
  <si>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</si>
  <si>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</si>
  <si>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</si>
  <si>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</si>
  <si>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</si>
  <si>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</si>
  <si>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</si>
  <si>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</si>
  <si>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</si>
  <si>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</si>
  <si>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</si>
  <si>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</si>
  <si>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</si>
  <si>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</si>
  <si>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</si>
  <si>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</si>
  <si>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</si>
  <si>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</si>
  <si>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</si>
  <si>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</si>
  <si>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</si>
  <si>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</si>
  <si>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</si>
  <si>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</si>
  <si>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</si>
  <si>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</si>
  <si>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</si>
  <si>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</si>
  <si>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</si>
  <si>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</si>
  <si>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</si>
  <si>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</si>
  <si>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</si>
  <si>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</si>
  <si>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</si>
  <si>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</si>
  <si>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</si>
  <si>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</si>
  <si>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</si>
  <si>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</si>
  <si>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</si>
  <si>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</si>
  <si>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</si>
  <si>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</si>
  <si>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</si>
  <si>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</si>
  <si>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</si>
  <si>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</si>
  <si>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</si>
  <si>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</si>
  <si>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</si>
  <si>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</si>
  <si>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</si>
  <si>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</si>
  <si>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</si>
  <si>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</si>
  <si>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</si>
  <si>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</si>
  <si>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</si>
  <si>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</si>
  <si>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</si>
  <si>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</si>
  <si>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</si>
  <si>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</si>
  <si>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</si>
  <si>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</si>
  <si>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</si>
  <si>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</si>
  <si>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</si>
  <si>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</si>
  <si>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</si>
  <si>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</si>
  <si>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</si>
  <si>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</si>
  <si>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</si>
  <si>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</si>
  <si>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</si>
  <si>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</si>
  <si>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</si>
  <si>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</si>
  <si>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</si>
  <si>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</si>
  <si>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</si>
  <si>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</si>
  <si>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</si>
  <si>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</si>
  <si>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</si>
  <si>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</si>
  <si>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</si>
  <si>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</si>
  <si>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</si>
  <si>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</si>
  <si>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</si>
  <si>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</si>
  <si>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</si>
  <si>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</si>
  <si>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</si>
  <si>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</si>
  <si>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</si>
  <si>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</si>
  <si>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</si>
  <si>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</si>
  <si>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</si>
  <si>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</si>
  <si>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</si>
  <si>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</si>
  <si>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</si>
  <si>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</si>
  <si>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</si>
  <si>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</si>
  <si>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</si>
  <si>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</si>
  <si>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</si>
  <si>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</si>
  <si>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</si>
  <si>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</si>
  <si>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</si>
  <si>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</si>
  <si>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</si>
  <si>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</si>
  <si>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</si>
  <si>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</si>
  <si>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</si>
  <si>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</si>
  <si>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</si>
  <si>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</si>
  <si>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</si>
  <si>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</si>
  <si>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</si>
  <si>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</si>
  <si>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</si>
  <si>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</si>
  <si>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</si>
  <si>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</si>
  <si>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</si>
  <si>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</si>
  <si>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</si>
  <si>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</si>
  <si>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</si>
  <si>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</si>
  <si>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</si>
  <si>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</si>
  <si>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</si>
  <si>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</si>
  <si>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</si>
  <si>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</si>
  <si>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</si>
  <si>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</si>
  <si>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</si>
  <si>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</si>
  <si>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</si>
  <si>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</si>
  <si>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</si>
  <si>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</si>
  <si>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</si>
  <si>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</si>
  <si>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</si>
  <si>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</si>
  <si>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</si>
  <si>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</si>
  <si>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</si>
  <si>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</si>
  <si>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</si>
  <si>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</si>
  <si>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</si>
  <si>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</si>
  <si>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</si>
  <si>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</si>
  <si>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</si>
  <si>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</si>
  <si>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</si>
  <si>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</si>
  <si>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</si>
  <si>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</si>
  <si>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</si>
  <si>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</si>
  <si>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</si>
  <si>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</si>
  <si>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</si>
  <si>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</si>
  <si>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</si>
  <si>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</si>
  <si>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</si>
  <si>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</si>
  <si>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</si>
  <si>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</si>
  <si>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</si>
  <si>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</si>
  <si>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</si>
  <si>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</si>
  <si>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</si>
  <si>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</si>
  <si>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</si>
  <si>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</si>
  <si>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</si>
  <si>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</si>
  <si>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</si>
  <si>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</si>
  <si>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</si>
  <si>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</si>
  <si>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</si>
  <si>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</si>
  <si>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</si>
  <si>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</si>
  <si>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</si>
  <si>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</si>
  <si>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</si>
  <si>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</si>
  <si>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</si>
  <si>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</si>
  <si>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</si>
  <si>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</si>
  <si>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</si>
  <si>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</si>
  <si>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</si>
  <si>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</si>
  <si>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</si>
  <si>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</si>
  <si>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</si>
  <si>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</si>
  <si>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</si>
  <si>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</si>
  <si>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</si>
  <si>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</si>
  <si>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</si>
  <si>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</si>
  <si>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</si>
  <si>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</si>
  <si>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</si>
  <si>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</si>
  <si>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</si>
  <si>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</si>
  <si>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</si>
  <si>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</si>
  <si>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</si>
  <si>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</si>
  <si>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</si>
  <si>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</si>
  <si>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</si>
  <si>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</si>
  <si>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</si>
  <si>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</si>
  <si>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</si>
  <si>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</si>
  <si>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</si>
  <si>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</si>
  <si>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</si>
  <si>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</si>
  <si>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</si>
  <si>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</si>
  <si>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</si>
  <si>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</si>
  <si>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</si>
  <si>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</si>
  <si>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</si>
  <si>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</si>
  <si>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</si>
  <si>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</si>
  <si>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</si>
  <si>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</si>
  <si>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</si>
  <si>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</si>
  <si>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</si>
  <si>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</si>
  <si>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</si>
  <si>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</si>
  <si>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</si>
  <si>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</si>
  <si>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</si>
  <si>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</si>
  <si>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</si>
  <si>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</si>
  <si>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</si>
  <si>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</si>
  <si>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</si>
  <si>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</si>
  <si>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</si>
  <si>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</si>
  <si>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</si>
  <si>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</si>
  <si>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</si>
  <si>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</si>
  <si>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</si>
  <si>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</si>
  <si>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</si>
  <si>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</si>
  <si>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</si>
  <si>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</si>
  <si>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</si>
  <si>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</si>
  <si>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</si>
  <si>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</si>
  <si>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</si>
  <si>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</si>
  <si>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</si>
  <si>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</si>
  <si>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</si>
  <si>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</si>
  <si>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</si>
  <si>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</si>
  <si>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</si>
  <si>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</si>
  <si>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</si>
  <si>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</si>
  <si>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</si>
  <si>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</si>
  <si>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</si>
  <si>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</si>
  <si>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</si>
  <si>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</si>
  <si>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</si>
  <si>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</si>
  <si>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</si>
  <si>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</si>
  <si>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</si>
  <si>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</si>
  <si>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</si>
  <si>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</si>
  <si>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</si>
  <si>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</si>
  <si>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</si>
  <si>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</si>
  <si>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</si>
  <si>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</si>
  <si>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</si>
  <si>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</si>
  <si>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</si>
  <si>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</si>
  <si>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</si>
  <si>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</si>
  <si>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</si>
  <si>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</si>
  <si>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</si>
  <si>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</si>
  <si>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</si>
  <si>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</si>
  <si>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</si>
  <si>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</si>
  <si>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</si>
  <si>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</si>
  <si>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</si>
  <si>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</si>
  <si>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</si>
  <si>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</si>
  <si>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</si>
  <si>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</si>
  <si>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</si>
  <si>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</si>
  <si>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</si>
  <si>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</si>
  <si>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</si>
  <si>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</si>
  <si>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</si>
  <si>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</si>
  <si>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</si>
  <si>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</si>
  <si>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</si>
  <si>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</si>
  <si>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</si>
  <si>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</si>
  <si>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</si>
  <si>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</si>
  <si>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</si>
  <si>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</si>
  <si>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</si>
  <si>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</si>
  <si>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</si>
  <si>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</si>
  <si>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</si>
  <si>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</si>
  <si>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</si>
  <si>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</si>
  <si>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</si>
  <si>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</si>
  <si>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</si>
  <si>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</si>
  <si>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</si>
  <si>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</si>
  <si>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</si>
  <si>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</si>
  <si>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</si>
  <si>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</si>
  <si>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</si>
  <si>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</si>
  <si>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</si>
  <si>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</si>
  <si>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</si>
  <si>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</si>
  <si>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</si>
  <si>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</si>
  <si>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</si>
  <si>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</si>
  <si>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</si>
  <si>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</si>
  <si>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</si>
  <si>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</si>
  <si>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</si>
  <si>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</si>
  <si>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</si>
  <si>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</si>
  <si>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</si>
  <si>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</si>
  <si>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</si>
  <si>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</si>
  <si>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</si>
  <si>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</si>
  <si>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</si>
  <si>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</si>
  <si>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</si>
  <si>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</si>
  <si>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</si>
  <si>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</si>
  <si>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</si>
  <si>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</si>
  <si>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</si>
  <si>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</si>
  <si>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</si>
  <si>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</si>
  <si>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</si>
  <si>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</si>
  <si>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</si>
  <si>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</si>
  <si>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</si>
  <si>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</si>
  <si>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</si>
  <si>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</si>
  <si>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</si>
  <si>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</si>
  <si>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</si>
  <si>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</si>
  <si>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</si>
  <si>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</si>
  <si>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</si>
  <si>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</si>
  <si>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</si>
  <si>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</si>
  <si>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</si>
  <si>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</si>
  <si>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</si>
  <si>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</si>
  <si>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</si>
  <si>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</si>
  <si>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</si>
  <si>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</si>
  <si>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</si>
  <si>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</si>
  <si>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</si>
  <si>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</si>
  <si>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</si>
  <si>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</si>
  <si>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</si>
  <si>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</si>
  <si>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</si>
  <si>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</si>
  <si>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</si>
  <si>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</si>
  <si>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</si>
  <si>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</si>
  <si>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</si>
  <si>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</si>
  <si>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</si>
  <si>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</si>
  <si>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</si>
  <si>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</si>
  <si>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</si>
  <si>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</si>
  <si>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</si>
  <si>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</si>
  <si>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</si>
  <si>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</si>
  <si>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</si>
  <si>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</si>
  <si>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</si>
  <si>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</si>
  <si>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</si>
  <si>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</si>
  <si>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</si>
  <si>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</si>
  <si>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</si>
  <si>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</si>
  <si>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</si>
  <si>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</si>
  <si>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</si>
  <si>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</si>
  <si>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</si>
  <si>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</si>
  <si>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</si>
  <si>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</si>
  <si>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</si>
  <si>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</si>
  <si>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</si>
  <si>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</si>
  <si>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</si>
  <si>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</si>
  <si>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</si>
  <si>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</si>
  <si>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</si>
  <si>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</si>
  <si>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</si>
  <si>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</si>
  <si>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</si>
  <si>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</si>
  <si>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</si>
  <si>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</si>
  <si>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</si>
  <si>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</si>
  <si>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</si>
  <si>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</si>
  <si>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</si>
  <si>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</si>
  <si>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</si>
  <si>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</si>
  <si>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</si>
  <si>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</si>
  <si>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</si>
  <si>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</si>
  <si>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</si>
  <si>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</si>
  <si>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</si>
  <si>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</si>
  <si>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</si>
  <si>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</si>
  <si>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</si>
  <si>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</si>
  <si>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</si>
  <si>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</si>
  <si>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</si>
  <si>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</si>
  <si>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</si>
  <si>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</si>
  <si>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</si>
  <si>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</si>
  <si>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</si>
  <si>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</si>
  <si>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</si>
  <si>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</si>
  <si>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</si>
  <si>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</si>
  <si>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</si>
  <si>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</si>
  <si>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</si>
  <si>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</si>
  <si>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</si>
  <si>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</si>
  <si>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</si>
  <si>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</si>
  <si>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</si>
  <si>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</si>
  <si>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</si>
  <si>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</si>
  <si>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</si>
  <si>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</si>
  <si>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</si>
  <si>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</si>
  <si>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</si>
  <si>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</si>
  <si>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</si>
  <si>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</si>
  <si>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</si>
  <si>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</si>
  <si>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</si>
  <si>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</si>
  <si>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</si>
  <si>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</si>
  <si>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</si>
  <si>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</si>
  <si>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</si>
  <si>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</si>
  <si>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</si>
  <si>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</si>
  <si>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</si>
  <si>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</si>
  <si>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</si>
  <si>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</si>
  <si>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</si>
  <si>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</si>
  <si>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</si>
  <si>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</si>
  <si>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</si>
  <si>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</si>
  <si>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</si>
  <si>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</si>
  <si>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</si>
  <si>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</si>
  <si>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</si>
  <si>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</si>
  <si>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</si>
  <si>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</si>
  <si>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</si>
  <si>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</si>
  <si>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</si>
  <si>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</si>
  <si>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</si>
  <si>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</si>
  <si>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</si>
  <si>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</si>
  <si>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</si>
  <si>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</si>
  <si>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</si>
  <si>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</si>
  <si>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</si>
  <si>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</si>
  <si>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</si>
  <si>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</si>
  <si>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</si>
  <si>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</si>
  <si>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</si>
  <si>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</si>
  <si>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</si>
  <si>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</si>
  <si>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</si>
  <si>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</si>
  <si>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</si>
  <si>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</si>
  <si>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</si>
  <si>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</si>
  <si>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</si>
  <si>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</si>
  <si>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</si>
  <si>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</si>
  <si>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</si>
  <si>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</si>
  <si>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</si>
  <si>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</si>
  <si>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</si>
  <si>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</si>
  <si>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</si>
  <si>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</si>
  <si>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</si>
  <si>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</si>
  <si>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</si>
  <si>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</si>
  <si>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</si>
  <si>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</si>
  <si>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</si>
  <si>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</si>
  <si>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</si>
  <si>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</si>
  <si>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</si>
  <si>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</si>
  <si>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</si>
  <si>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</si>
  <si>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</si>
  <si>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</si>
  <si>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</si>
  <si>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</si>
  <si>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</si>
  <si>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</si>
  <si>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</si>
  <si>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</si>
  <si>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</si>
  <si>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</si>
  <si>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</si>
  <si>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</si>
  <si>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</si>
  <si>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</si>
  <si>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</si>
  <si>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</si>
  <si>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</si>
  <si>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</si>
  <si>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</si>
  <si>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</si>
  <si>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</si>
  <si>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</si>
  <si>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</si>
  <si>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</si>
  <si>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</si>
  <si>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</si>
  <si>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</si>
  <si>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</si>
  <si>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</si>
  <si>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</si>
  <si>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</si>
  <si>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</si>
  <si>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</si>
  <si>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</si>
  <si>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</si>
  <si>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</si>
  <si>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</si>
  <si>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</si>
  <si>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</si>
  <si>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</si>
  <si>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</si>
  <si>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</si>
  <si>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</si>
  <si>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</si>
  <si>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</si>
  <si>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</si>
  <si>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</si>
  <si>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</si>
  <si>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</si>
  <si>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</si>
  <si>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</si>
  <si>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</si>
  <si>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</si>
  <si>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</si>
  <si>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</si>
  <si>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</si>
  <si>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</si>
  <si>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</si>
  <si>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</si>
  <si>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</si>
  <si>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</si>
  <si>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</si>
  <si>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</si>
  <si>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</si>
  <si>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</si>
  <si>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</si>
  <si>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</si>
  <si>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</si>
  <si>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</si>
  <si>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</si>
  <si>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</si>
  <si>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</si>
  <si>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</si>
  <si>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</si>
  <si>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</si>
  <si>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</si>
  <si>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</si>
  <si>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</si>
  <si>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</si>
  <si>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</si>
  <si>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</si>
  <si>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</si>
  <si>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</si>
  <si>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</si>
  <si>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</si>
  <si>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</si>
  <si>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</si>
  <si>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</si>
  <si>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</si>
  <si>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</si>
  <si>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</si>
  <si>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</si>
  <si>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</si>
  <si>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</si>
  <si>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</si>
  <si>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</si>
  <si>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</si>
  <si>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</si>
  <si>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</si>
  <si>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</si>
  <si>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</si>
  <si>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</si>
  <si>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</si>
  <si>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</si>
  <si>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</si>
  <si>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</si>
  <si>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</si>
  <si>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</si>
  <si>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</si>
  <si>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</si>
  <si>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</si>
  <si>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</si>
  <si>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</si>
  <si>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</si>
  <si>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</si>
  <si>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</si>
  <si>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</si>
  <si>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</si>
  <si>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</si>
  <si>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</si>
  <si>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</si>
  <si>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</si>
  <si>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</si>
  <si>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</si>
  <si>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</si>
  <si>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</si>
  <si>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</si>
  <si>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</si>
  <si>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</si>
  <si>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</si>
  <si>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</si>
  <si>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</si>
  <si>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</si>
  <si>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</si>
  <si>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</si>
  <si>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</si>
  <si>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</si>
  <si>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</si>
  <si>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</si>
  <si>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</si>
  <si>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</si>
  <si>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</si>
  <si>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</si>
  <si>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</si>
  <si>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</si>
  <si>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</si>
  <si>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</si>
  <si>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</si>
  <si>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</si>
  <si>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</si>
  <si>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</si>
  <si>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</si>
  <si>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</si>
  <si>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</si>
  <si>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</si>
  <si>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</si>
  <si>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</si>
  <si>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</si>
  <si>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</si>
  <si>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</si>
  <si>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</si>
  <si>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</si>
  <si>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</si>
  <si>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</si>
  <si>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</si>
  <si>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</si>
  <si>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</si>
  <si>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</si>
  <si>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</si>
  <si>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</si>
  <si>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</si>
  <si>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</si>
  <si>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</si>
  <si>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</si>
  <si>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</si>
  <si>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</si>
  <si>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</si>
  <si>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</si>
  <si>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</si>
  <si>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</si>
  <si>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</si>
  <si>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</si>
  <si>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</si>
  <si>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</si>
  <si>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</si>
  <si>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</si>
  <si>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</si>
  <si>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</si>
  <si>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</si>
  <si>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</si>
  <si>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</si>
  <si>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</si>
  <si>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</si>
  <si>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</si>
  <si>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</si>
  <si>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</si>
  <si>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</si>
  <si>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</si>
  <si>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</si>
  <si>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</si>
  <si>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</si>
  <si>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</si>
  <si>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</si>
  <si>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</si>
  <si>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</si>
  <si>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</si>
  <si>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</si>
  <si>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</si>
  <si>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</si>
  <si>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</si>
  <si>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</si>
  <si>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</si>
  <si>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</si>
  <si>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</si>
  <si>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</si>
  <si>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</si>
  <si>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</si>
  <si>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</si>
  <si>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</si>
  <si>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</si>
  <si>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</si>
  <si>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</si>
  <si>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</si>
  <si>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</si>
  <si>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</si>
  <si>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</si>
  <si>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</si>
  <si>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</si>
  <si>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</si>
  <si>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</si>
  <si>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</si>
  <si>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</si>
  <si>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</si>
  <si>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</si>
  <si>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</si>
  <si>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</si>
  <si>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</si>
  <si>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</si>
  <si>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</si>
  <si>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</si>
  <si>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</si>
  <si>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</si>
  <si>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</si>
  <si>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</si>
  <si>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</si>
  <si>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</si>
  <si>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</si>
  <si>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</si>
  <si>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</si>
  <si>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</si>
  <si>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</si>
  <si>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</si>
  <si>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</si>
  <si>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</si>
  <si>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</si>
  <si>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</si>
  <si>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</si>
  <si>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</si>
  <si>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</si>
  <si>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</si>
  <si>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</si>
  <si>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</si>
  <si>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</si>
  <si>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</si>
  <si>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</si>
  <si>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</si>
  <si>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</si>
  <si>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</si>
  <si>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</si>
  <si>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</si>
  <si>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</si>
  <si>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</si>
  <si>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</si>
  <si>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</si>
  <si>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</si>
  <si>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</si>
  <si>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</si>
  <si>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</si>
  <si>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</si>
  <si>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</si>
  <si>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</si>
  <si>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</si>
  <si>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</si>
  <si>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</si>
  <si>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</si>
  <si>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</si>
  <si>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</si>
  <si>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</si>
  <si>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</si>
  <si>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</si>
  <si>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</si>
  <si>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</si>
  <si>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</si>
  <si>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</si>
  <si>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</si>
  <si>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</si>
  <si>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</si>
  <si>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</si>
  <si>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</si>
  <si>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</si>
  <si>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</si>
  <si>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</si>
  <si>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</si>
  <si>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</si>
  <si>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</si>
  <si>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</si>
  <si>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</si>
  <si>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</si>
  <si>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</si>
  <si>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</si>
  <si>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</si>
  <si>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</si>
  <si>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</si>
  <si>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</si>
  <si>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</si>
  <si>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</si>
  <si>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</si>
  <si>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</si>
  <si>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</si>
  <si>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</si>
  <si>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</si>
  <si>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</si>
  <si>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</si>
  <si>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</si>
  <si>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</si>
  <si>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</si>
  <si>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</si>
  <si>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</si>
  <si>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</si>
  <si>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</si>
  <si>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</si>
  <si>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</si>
  <si>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</si>
  <si>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</si>
  <si>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</si>
  <si>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</si>
  <si>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</si>
  <si>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</si>
  <si>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</si>
  <si>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</si>
  <si>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</si>
  <si>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</si>
  <si>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</si>
  <si>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</si>
  <si>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</si>
  <si>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</si>
  <si>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</si>
  <si>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</si>
  <si>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</si>
  <si>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</si>
  <si>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</si>
  <si>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</si>
  <si>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</si>
  <si>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</si>
  <si>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</si>
  <si>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</si>
  <si>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</si>
  <si>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</si>
  <si>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</si>
  <si>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</si>
  <si>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</si>
  <si>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</si>
  <si>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</si>
  <si>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</si>
  <si>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</si>
  <si>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</si>
  <si>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</si>
  <si>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</si>
  <si>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</si>
  <si>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</si>
  <si>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</si>
  <si>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</si>
  <si>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</si>
  <si>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</si>
  <si>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</si>
  <si>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</si>
  <si>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</si>
  <si>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</si>
  <si>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</si>
  <si>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</si>
  <si>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</si>
  <si>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</si>
  <si>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</si>
  <si>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</si>
  <si>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</si>
  <si>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</si>
  <si>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</si>
  <si>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</si>
  <si>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</si>
  <si>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</si>
  <si>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</si>
  <si>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</si>
  <si>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</si>
  <si>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</si>
  <si>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</si>
  <si>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</si>
  <si>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</si>
  <si>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</si>
  <si>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</si>
  <si>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</si>
  <si>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</si>
  <si>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</si>
  <si>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</si>
  <si>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</si>
  <si>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</si>
  <si>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</si>
  <si>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</si>
  <si>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</si>
  <si>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</si>
  <si>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</si>
  <si>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</si>
  <si>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</si>
  <si>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</si>
  <si>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</si>
  <si>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</si>
  <si>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</si>
  <si>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</si>
  <si>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</si>
  <si>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</si>
  <si>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</si>
  <si>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</si>
  <si>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</si>
  <si>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</si>
  <si>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</si>
  <si>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</si>
  <si>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</si>
  <si>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</si>
  <si>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</si>
  <si>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</si>
  <si>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</si>
  <si>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</si>
  <si>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</si>
  <si>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</si>
  <si>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</si>
  <si>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</si>
  <si>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</si>
  <si>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</si>
  <si>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</si>
  <si>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</si>
  <si>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</si>
  <si>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</si>
  <si>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</si>
  <si>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</si>
  <si>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</si>
  <si>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</si>
  <si>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</si>
  <si>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</si>
  <si>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</si>
  <si>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</si>
  <si>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</si>
  <si>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</si>
  <si>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</si>
  <si>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</si>
  <si>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</si>
  <si>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</si>
  <si>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</si>
  <si>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</si>
  <si>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</si>
  <si>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</si>
  <si>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</si>
  <si>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</si>
  <si>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</si>
  <si>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</si>
  <si>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</si>
  <si>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</si>
  <si>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</si>
  <si>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</si>
  <si>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</si>
  <si>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</si>
  <si>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</si>
  <si>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</si>
  <si>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</si>
  <si>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</si>
  <si>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</si>
  <si>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</si>
  <si>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</si>
  <si>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</si>
  <si>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</si>
  <si>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</si>
  <si>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</si>
  <si>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</si>
  <si>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</si>
  <si>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</si>
  <si>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</si>
  <si>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</si>
  <si>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</si>
  <si>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</si>
  <si>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</si>
  <si>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</si>
  <si>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</si>
  <si>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</si>
  <si>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</si>
  <si>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</si>
  <si>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</si>
  <si>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</si>
  <si>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</si>
  <si>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</si>
  <si>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</si>
  <si>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</si>
  <si>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</si>
  <si>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</si>
  <si>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</si>
  <si>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</si>
  <si>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</si>
  <si>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</si>
  <si>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</si>
  <si>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</si>
  <si>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</si>
  <si>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</si>
  <si>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</si>
  <si>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</si>
  <si>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</si>
  <si>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</si>
  <si>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</si>
  <si>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</si>
  <si>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</si>
  <si>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</si>
  <si>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</si>
  <si>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</si>
  <si>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</si>
  <si>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</si>
  <si>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</si>
  <si>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</si>
  <si>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</si>
  <si>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</si>
  <si>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</si>
  <si>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</si>
  <si>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</si>
  <si>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</si>
  <si>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</si>
  <si>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</si>
  <si>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</si>
  <si>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</si>
  <si>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</si>
  <si>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</si>
  <si>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</si>
  <si>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</si>
  <si>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</si>
  <si>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</si>
  <si>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</si>
  <si>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</si>
  <si>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</si>
  <si>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</si>
  <si>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</si>
  <si>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</si>
  <si>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</si>
  <si>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</si>
  <si>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</si>
  <si>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</si>
  <si>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</si>
  <si>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</si>
  <si>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</si>
  <si>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</si>
  <si>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</si>
  <si>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</si>
  <si>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</si>
  <si>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</si>
  <si>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</si>
  <si>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</si>
  <si>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</si>
  <si>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</si>
  <si>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</si>
  <si>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</si>
  <si>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</si>
  <si>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</si>
  <si>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</si>
  <si>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</si>
  <si>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</si>
  <si>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</si>
  <si>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</si>
  <si>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</si>
  <si>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</si>
  <si>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</si>
  <si>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</si>
  <si>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</si>
  <si>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</si>
  <si>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</si>
  <si>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</si>
  <si>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</si>
  <si>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</si>
  <si>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</si>
  <si>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</si>
  <si>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</si>
  <si>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</si>
  <si>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</si>
  <si>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</si>
  <si>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</si>
  <si>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</si>
  <si>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</si>
  <si>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</si>
  <si>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</si>
  <si>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</si>
  <si>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</si>
  <si>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</si>
  <si>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</si>
  <si>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</si>
  <si>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</si>
  <si>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</si>
  <si>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</si>
  <si>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</si>
  <si>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</si>
  <si>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</si>
  <si>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</si>
  <si>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</si>
  <si>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</si>
  <si>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</si>
  <si>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</si>
  <si>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</si>
  <si>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</si>
  <si>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</si>
  <si>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</si>
  <si>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</si>
  <si>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</si>
  <si>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</si>
  <si>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</si>
  <si>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</si>
  <si>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</si>
  <si>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</si>
  <si>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</si>
  <si>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</si>
  <si>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</si>
  <si>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</si>
  <si>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</si>
  <si>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</si>
  <si>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</si>
  <si>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</si>
  <si>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</si>
  <si>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</si>
  <si>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</si>
  <si>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</si>
  <si>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</si>
  <si>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</si>
  <si>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</si>
  <si>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</si>
  <si>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</si>
  <si>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</si>
  <si>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</si>
  <si>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</si>
  <si>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</si>
  <si>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</si>
  <si>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</si>
  <si>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</si>
  <si>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</si>
  <si>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</si>
  <si>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</si>
  <si>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</si>
  <si>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</si>
  <si>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</si>
  <si>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</si>
  <si>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</si>
  <si>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</si>
  <si>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</si>
  <si>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</si>
  <si>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</si>
  <si>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</si>
  <si>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</si>
  <si>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</si>
  <si>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</si>
  <si>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</si>
  <si>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</si>
  <si>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</si>
  <si>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</si>
  <si>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</si>
  <si>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</si>
  <si>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</si>
  <si>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</si>
  <si>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</si>
  <si>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</si>
  <si>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</si>
  <si>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</si>
  <si>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</si>
  <si>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</si>
  <si>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</si>
  <si>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</si>
  <si>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</si>
  <si>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</si>
  <si>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</si>
  <si>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</si>
  <si>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</si>
  <si>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</si>
  <si>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</si>
  <si>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</si>
  <si>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</si>
  <si>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</si>
  <si>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</si>
  <si>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</si>
  <si>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</si>
  <si>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</si>
  <si>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</si>
  <si>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</si>
  <si>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</si>
  <si>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</si>
  <si>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</si>
  <si>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</si>
  <si>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</si>
  <si>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</si>
  <si>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</si>
  <si>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</si>
  <si>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</si>
  <si>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</si>
  <si>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</si>
  <si>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</si>
  <si>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</si>
  <si>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</si>
  <si>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</si>
  <si>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</si>
  <si>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</si>
  <si>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</si>
  <si>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</si>
  <si>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</si>
  <si>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</si>
  <si>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</si>
  <si>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</si>
  <si>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</si>
  <si>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</si>
  <si>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</si>
  <si>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</si>
  <si>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</si>
  <si>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</si>
  <si>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</si>
  <si>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</si>
  <si>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</si>
  <si>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</si>
  <si>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</si>
  <si>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</si>
  <si>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</si>
  <si>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</si>
  <si>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</si>
  <si>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</si>
  <si>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</si>
  <si>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</si>
  <si>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</si>
  <si>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</si>
  <si>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</si>
  <si>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</si>
  <si>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</si>
  <si>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</si>
  <si>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</si>
  <si>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</si>
  <si>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</si>
  <si>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</si>
  <si>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</si>
  <si>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</si>
  <si>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</si>
  <si>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</si>
  <si>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</si>
  <si>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</si>
  <si>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</si>
  <si>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</si>
  <si>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</si>
  <si>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</si>
  <si>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</si>
  <si>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</si>
  <si>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</si>
  <si>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</si>
  <si>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</si>
  <si>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</si>
  <si>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</si>
  <si>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</si>
  <si>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</si>
  <si>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</si>
  <si>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</si>
  <si>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</si>
  <si>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</si>
  <si>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</si>
  <si>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</si>
  <si>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</si>
  <si>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</si>
  <si>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</si>
  <si>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</si>
  <si>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</si>
  <si>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</si>
  <si>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</si>
  <si>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</si>
  <si>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</si>
  <si>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</si>
  <si>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</si>
  <si>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</si>
  <si>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</si>
  <si>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</si>
  <si>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</si>
  <si>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</si>
  <si>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</si>
  <si>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</si>
  <si>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</si>
  <si>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</si>
  <si>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</si>
  <si>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</si>
  <si>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</si>
  <si>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</si>
  <si>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</si>
  <si>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</si>
  <si>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</si>
  <si>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</si>
  <si>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</si>
  <si>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</si>
  <si>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</si>
  <si>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</si>
  <si>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</si>
  <si>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</si>
  <si>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</si>
  <si>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</si>
  <si>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</si>
  <si>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</si>
  <si>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</si>
  <si>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</si>
  <si>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</si>
  <si>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</si>
  <si>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</si>
  <si>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</si>
  <si>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</si>
  <si>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</si>
  <si>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</si>
  <si>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</si>
  <si>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</si>
  <si>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</si>
  <si>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</si>
  <si>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</si>
  <si>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</si>
  <si>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</si>
  <si>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</si>
  <si>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</si>
  <si>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</si>
  <si>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</si>
  <si>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</si>
  <si>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</si>
  <si>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</si>
  <si>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</si>
  <si>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</si>
  <si>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</si>
  <si>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</si>
  <si>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</si>
  <si>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</si>
  <si>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</si>
  <si>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</si>
  <si>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</si>
  <si>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</si>
  <si>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</si>
  <si>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</si>
  <si>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</si>
  <si>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</si>
  <si>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</si>
  <si>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</si>
  <si>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</si>
  <si>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</si>
  <si>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</si>
  <si>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</si>
  <si>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</si>
  <si>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</si>
  <si>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</si>
  <si>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</si>
  <si>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</si>
  <si>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</si>
  <si>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</si>
  <si>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</si>
  <si>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</si>
  <si>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</si>
  <si>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</si>
  <si>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</si>
  <si>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</si>
  <si>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</si>
  <si>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</si>
  <si>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</si>
  <si>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</si>
  <si>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</si>
  <si>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</si>
  <si>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</si>
  <si>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</si>
  <si>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</si>
  <si>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</si>
  <si>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</si>
  <si>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</si>
  <si>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</si>
  <si>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</si>
  <si>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</si>
  <si>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</si>
  <si>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</si>
  <si>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</si>
  <si>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</si>
  <si>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</si>
  <si>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</si>
  <si>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</si>
  <si>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</si>
  <si>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</si>
  <si>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</si>
  <si>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</si>
  <si>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</si>
  <si>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</si>
  <si>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</si>
  <si>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</si>
  <si>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</si>
  <si>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</si>
  <si>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</si>
  <si>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</si>
  <si>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</si>
  <si>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</si>
  <si>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</si>
  <si>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</si>
  <si>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</si>
  <si>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</si>
  <si>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</si>
  <si>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</si>
  <si>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</si>
  <si>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</si>
  <si>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</si>
  <si>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</si>
  <si>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</si>
  <si>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</si>
  <si>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</si>
  <si>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</si>
  <si>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</si>
  <si>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</si>
  <si>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</si>
  <si>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</si>
  <si>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</si>
  <si>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</si>
  <si>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</si>
  <si>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</si>
  <si>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</si>
  <si>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</si>
  <si>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</si>
  <si>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</si>
  <si>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</si>
  <si>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</si>
  <si>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</si>
  <si>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</si>
  <si>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</si>
  <si>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</si>
  <si>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</si>
  <si>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</si>
  <si>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</si>
  <si>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</si>
  <si>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</si>
  <si>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</si>
  <si>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</si>
  <si>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</si>
  <si>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</si>
  <si>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</si>
  <si>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</si>
  <si>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</si>
  <si>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</si>
  <si>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</si>
  <si>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</si>
  <si>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</si>
  <si>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</si>
  <si>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</si>
  <si>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</si>
  <si>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</si>
  <si>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</si>
  <si>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</si>
  <si>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</si>
  <si>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</si>
  <si>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</si>
  <si>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</si>
  <si>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</si>
  <si>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</si>
  <si>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</si>
  <si>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</si>
  <si>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</si>
  <si>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</si>
  <si>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</si>
  <si>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</si>
  <si>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</si>
  <si>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</si>
  <si>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</si>
  <si>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</si>
  <si>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</si>
  <si>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</si>
  <si>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</si>
  <si>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</si>
  <si>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</si>
  <si>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</si>
  <si>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</si>
  <si>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</si>
  <si>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</si>
  <si>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</si>
  <si>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</si>
  <si>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</si>
  <si>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</si>
  <si>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</si>
  <si>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</si>
  <si>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</si>
  <si>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</si>
  <si>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</si>
  <si>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</si>
  <si>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</si>
  <si>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</si>
  <si>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</si>
  <si>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</si>
  <si>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</si>
  <si>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</si>
  <si>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</si>
  <si>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</si>
  <si>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</si>
  <si>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</si>
  <si>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</si>
  <si>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</si>
  <si>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</si>
  <si>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</si>
  <si>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</si>
  <si>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</si>
  <si>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</si>
  <si>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</si>
  <si>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</si>
  <si>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</si>
  <si>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</si>
  <si>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</si>
  <si>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</si>
  <si>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</si>
  <si>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</si>
  <si>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</si>
  <si>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</si>
  <si>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</si>
  <si>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</si>
  <si>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</si>
  <si>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</si>
  <si>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</si>
  <si>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</si>
  <si>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</si>
  <si>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</si>
  <si>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</si>
  <si>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</si>
  <si>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</si>
  <si>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</si>
  <si>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</si>
  <si>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</si>
  <si>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</si>
  <si>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</si>
  <si>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</si>
  <si>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</si>
  <si>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</si>
  <si>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</si>
  <si>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</si>
  <si>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</si>
  <si>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</si>
  <si>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</si>
  <si>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</si>
  <si>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</si>
  <si>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</si>
  <si>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</si>
  <si>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</si>
  <si>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</si>
  <si>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</si>
  <si>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</si>
  <si>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</si>
  <si>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</si>
  <si>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</si>
  <si>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</si>
  <si>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</si>
  <si>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</si>
  <si>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</si>
  <si>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</si>
  <si>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</si>
  <si>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</si>
  <si>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</si>
  <si>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</si>
  <si>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</si>
  <si>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</si>
  <si>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</si>
  <si>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</si>
  <si>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</si>
  <si>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</si>
  <si>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</si>
  <si>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</si>
  <si>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</si>
  <si>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</si>
  <si>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</si>
  <si>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</si>
  <si>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</si>
  <si>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</si>
  <si>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</si>
  <si>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</si>
  <si>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</si>
  <si>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</si>
  <si>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</si>
  <si>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</si>
  <si>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</si>
  <si>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</si>
  <si>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</si>
  <si>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</si>
  <si>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</si>
  <si>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</si>
  <si>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</si>
  <si>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</si>
  <si>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</si>
  <si>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</si>
  <si>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</si>
  <si>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</si>
  <si>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</si>
  <si>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</si>
  <si>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</si>
  <si>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</si>
  <si>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</si>
  <si>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</si>
  <si>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</si>
  <si>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</si>
  <si>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</si>
  <si>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</si>
  <si>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</si>
  <si>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</si>
  <si>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</si>
  <si>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</si>
  <si>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</si>
  <si>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</si>
  <si>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</si>
  <si>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</si>
  <si>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</si>
  <si>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</si>
  <si>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</si>
  <si>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</si>
  <si>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</si>
  <si>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</si>
  <si>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</si>
  <si>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</si>
  <si>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</si>
  <si>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</si>
  <si>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</si>
  <si>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</si>
  <si>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</si>
  <si>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</si>
  <si>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</si>
  <si>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</si>
  <si>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</si>
  <si>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</si>
  <si>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</si>
  <si>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</si>
  <si>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</si>
  <si>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</si>
  <si>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</si>
  <si>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</si>
  <si>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</si>
  <si>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</si>
  <si>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</si>
  <si>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</si>
  <si>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</si>
  <si>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</si>
  <si>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</si>
  <si>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</si>
  <si>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</si>
  <si>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</si>
  <si>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</si>
  <si>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</si>
  <si>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</si>
  <si>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</si>
  <si>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</si>
  <si>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</si>
  <si>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</si>
  <si>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</si>
  <si>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</si>
  <si>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</si>
  <si>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</si>
  <si>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</si>
  <si>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</si>
  <si>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</si>
  <si>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</si>
  <si>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</si>
  <si>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</si>
  <si>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</si>
  <si>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</si>
  <si>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</si>
  <si>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</si>
  <si>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</si>
  <si>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</si>
  <si>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</si>
  <si>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</si>
  <si>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</si>
  <si>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</si>
  <si>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</si>
  <si>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</si>
  <si>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</si>
  <si>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</si>
  <si>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</si>
  <si>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</si>
  <si>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</si>
  <si>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</si>
  <si>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</si>
  <si>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</si>
  <si>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</si>
  <si>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</si>
  <si>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</si>
  <si>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</si>
  <si>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</si>
  <si>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</si>
  <si>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</si>
  <si>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</si>
  <si>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</si>
  <si>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</si>
  <si>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</si>
  <si>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</si>
  <si>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</si>
  <si>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</si>
  <si>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</si>
  <si>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</si>
  <si>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</si>
  <si>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</si>
  <si>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</si>
  <si>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</si>
  <si>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</si>
  <si>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</si>
  <si>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</si>
  <si>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</si>
  <si>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</si>
  <si>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</si>
  <si>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</si>
  <si>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</si>
  <si>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</si>
  <si>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</si>
  <si>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</si>
  <si>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</si>
  <si>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</si>
  <si>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</si>
  <si>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</si>
  <si>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</si>
  <si>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</si>
  <si>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</si>
  <si>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</si>
  <si>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</si>
  <si>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</si>
  <si>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</si>
  <si>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</si>
  <si>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</si>
  <si>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</si>
  <si>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</si>
  <si>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</si>
  <si>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</si>
  <si>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</si>
  <si>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</si>
  <si>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</si>
  <si>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</si>
  <si>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</si>
  <si>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</si>
  <si>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</si>
  <si>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</si>
  <si>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</si>
  <si>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</si>
  <si>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</si>
  <si>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</si>
  <si>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</si>
  <si>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</si>
  <si>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</si>
  <si>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</si>
  <si>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</si>
  <si>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</si>
  <si>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</si>
  <si>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</si>
  <si>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</si>
  <si>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</si>
  <si>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</si>
  <si>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</si>
  <si>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</si>
  <si>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</si>
  <si>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</si>
  <si>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</si>
  <si>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</si>
  <si>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</si>
  <si>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</si>
  <si>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</si>
  <si>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</si>
  <si>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</si>
  <si>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</si>
  <si>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</si>
  <si>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</si>
  <si>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</si>
  <si>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</si>
  <si>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</si>
  <si>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</si>
  <si>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</si>
  <si>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</si>
  <si>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</si>
  <si>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</si>
  <si>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</si>
  <si>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</si>
  <si>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</si>
  <si>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</si>
  <si>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</si>
  <si>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</si>
  <si>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</si>
  <si>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</si>
  <si>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</si>
  <si>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</si>
  <si>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</si>
  <si>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</si>
  <si>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</si>
  <si>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</si>
  <si>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</si>
  <si>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</si>
  <si>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</si>
  <si>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</si>
  <si>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</si>
  <si>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</si>
  <si>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</si>
  <si>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</si>
  <si>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</si>
  <si>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</si>
  <si>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</si>
  <si>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</si>
  <si>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</si>
  <si>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</si>
  <si>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</si>
  <si>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</si>
  <si>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</si>
  <si>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</si>
  <si>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</si>
  <si>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</si>
  <si>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</si>
  <si>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</si>
  <si>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</si>
  <si>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</si>
  <si>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</si>
  <si>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</si>
  <si>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</si>
  <si>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</si>
  <si>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</si>
  <si>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</si>
  <si>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</si>
  <si>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</si>
  <si>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</si>
  <si>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</si>
  <si>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</si>
  <si>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</si>
  <si>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</si>
  <si>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</si>
  <si>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</si>
  <si>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</si>
  <si>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</si>
  <si>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</si>
  <si>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</si>
  <si>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</si>
  <si>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</si>
  <si>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</si>
  <si>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</si>
  <si>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</si>
  <si>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</si>
  <si>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</si>
  <si>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</si>
  <si>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</si>
  <si>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</si>
  <si>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</si>
  <si>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</si>
  <si>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</si>
  <si>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</si>
  <si>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</si>
  <si>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</si>
  <si>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</si>
  <si>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</si>
  <si>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</si>
  <si>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</si>
  <si>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</si>
  <si>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</si>
  <si>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</si>
  <si>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</si>
  <si>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</si>
  <si>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</si>
  <si>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</si>
  <si>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</si>
  <si>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</si>
  <si>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</si>
  <si>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</si>
  <si>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</si>
  <si>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</si>
  <si>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</si>
  <si>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</si>
  <si>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</si>
  <si>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</si>
  <si>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</si>
  <si>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</si>
  <si>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</si>
  <si>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</si>
  <si>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</si>
  <si>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</si>
  <si>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</si>
  <si>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</si>
  <si>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</si>
  <si>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</si>
  <si>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</si>
  <si>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</si>
  <si>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</si>
  <si>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</si>
  <si>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</si>
  <si>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</si>
  <si>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</si>
  <si>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</si>
  <si>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</si>
  <si>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</si>
  <si>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</si>
  <si>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</si>
  <si>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</si>
  <si>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</si>
  <si>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</si>
  <si>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</si>
  <si>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</si>
  <si>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</si>
  <si>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</si>
  <si>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</si>
  <si>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</si>
  <si>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</si>
  <si>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</si>
  <si>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</si>
  <si>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</si>
  <si>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</si>
  <si>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</si>
  <si>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</si>
  <si>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</si>
  <si>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</si>
  <si>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</si>
  <si>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</si>
  <si>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</si>
  <si>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</si>
  <si>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</si>
  <si>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</si>
  <si>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</si>
  <si>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</si>
  <si>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</si>
  <si>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</si>
  <si>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</si>
  <si>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</si>
  <si>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</si>
  <si>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</si>
  <si>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</si>
  <si>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</si>
  <si>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</si>
  <si>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</si>
  <si>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</si>
  <si>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</si>
  <si>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</si>
  <si>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</si>
  <si>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</si>
  <si>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</si>
  <si>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</si>
  <si>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</si>
  <si>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</si>
  <si>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</si>
  <si>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</si>
  <si>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</si>
  <si>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</si>
  <si>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</si>
  <si>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</si>
  <si>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</si>
  <si>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</si>
  <si>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</si>
  <si>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</si>
  <si>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</si>
  <si>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</si>
  <si>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</si>
  <si>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</si>
  <si>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</si>
  <si>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</si>
  <si>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</si>
  <si>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</si>
  <si>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</si>
  <si>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</si>
  <si>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</si>
  <si>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</si>
  <si>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</si>
  <si>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</si>
  <si>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</si>
  <si>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</si>
  <si>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</si>
  <si>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</si>
  <si>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</si>
  <si>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</si>
  <si>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</si>
  <si>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</si>
  <si>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</si>
  <si>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</si>
  <si>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</si>
  <si>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</si>
  <si>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</si>
  <si>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</si>
  <si>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</si>
  <si>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</si>
  <si>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</si>
  <si>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</si>
  <si>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</si>
  <si>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</si>
  <si>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</si>
  <si>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</si>
  <si>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</si>
  <si>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</si>
  <si>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</si>
  <si>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</si>
  <si>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</si>
  <si>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</si>
  <si>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</si>
  <si>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</si>
  <si>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</si>
  <si>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</si>
  <si>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</si>
  <si>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</si>
  <si>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</si>
  <si>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</si>
  <si>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</si>
  <si>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</si>
  <si>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</si>
  <si>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</si>
  <si>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</si>
  <si>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</si>
  <si>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</si>
  <si>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</si>
  <si>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</si>
  <si>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</si>
  <si>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</si>
  <si>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</si>
  <si>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</si>
  <si>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</si>
  <si>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</si>
  <si>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</si>
  <si>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</si>
  <si>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</si>
  <si>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</si>
  <si>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</si>
  <si>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</si>
  <si>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</si>
  <si>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</si>
  <si>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</si>
  <si>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</si>
  <si>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</si>
  <si>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</si>
  <si>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</si>
  <si>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</si>
  <si>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</si>
  <si>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</si>
  <si>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</si>
  <si>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</si>
  <si>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</si>
  <si>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</si>
  <si>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</si>
  <si>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</si>
  <si>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</si>
  <si>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</si>
  <si>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</si>
  <si>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</si>
  <si>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</si>
  <si>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</si>
  <si>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</si>
  <si>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</si>
  <si>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</si>
  <si>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</si>
  <si>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</si>
  <si>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</si>
  <si>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</si>
  <si>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</si>
  <si>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</si>
  <si>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</si>
  <si>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</si>
  <si>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</si>
  <si>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</si>
  <si>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</si>
  <si>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</si>
  <si>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</si>
  <si>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</si>
  <si>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</si>
  <si>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</si>
  <si>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</si>
  <si>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</si>
  <si>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</si>
  <si>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</si>
  <si>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</si>
  <si>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</si>
  <si>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</si>
  <si>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</si>
  <si>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</si>
  <si>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</si>
  <si>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</si>
  <si>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</si>
  <si>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</si>
  <si>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</si>
  <si>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</si>
  <si>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</si>
  <si>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</si>
  <si>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</si>
  <si>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</si>
  <si>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</si>
  <si>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</si>
  <si>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</si>
  <si>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</si>
  <si>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</si>
  <si>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</si>
  <si>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</si>
  <si>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</si>
  <si>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</si>
  <si>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</si>
  <si>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</si>
  <si>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</si>
  <si>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</si>
  <si>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</si>
  <si>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</si>
  <si>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</si>
  <si>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</si>
  <si>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</si>
  <si>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</si>
  <si>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</si>
  <si>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</si>
  <si>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</si>
  <si>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</si>
  <si>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</si>
  <si>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</si>
  <si>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</si>
  <si>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</si>
  <si>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</si>
  <si>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</si>
  <si>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</si>
  <si>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</si>
  <si>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</si>
  <si>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</si>
  <si>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</si>
  <si>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</si>
  <si>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</si>
  <si>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</si>
  <si>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</si>
  <si>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</si>
  <si>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</si>
  <si>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</si>
  <si>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</si>
  <si>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</si>
  <si>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</si>
  <si>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</si>
  <si>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</si>
  <si>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</si>
  <si>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</si>
  <si>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</si>
  <si>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</si>
  <si>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</si>
  <si>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</si>
  <si>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</si>
  <si>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</si>
  <si>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</si>
  <si>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</si>
  <si>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</si>
  <si>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</si>
  <si>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</si>
  <si>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</si>
  <si>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</si>
  <si>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</si>
  <si>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</si>
  <si>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</si>
  <si>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</si>
  <si>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</si>
  <si>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</si>
  <si>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</si>
  <si>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</si>
  <si>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</si>
  <si>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</si>
  <si>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</si>
  <si>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</si>
  <si>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</si>
  <si>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</si>
  <si>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</si>
  <si>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</si>
  <si>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</si>
  <si>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</si>
  <si>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</si>
  <si>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</si>
  <si>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</si>
  <si>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</si>
  <si>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</si>
  <si>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</si>
  <si>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</si>
  <si>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</si>
  <si>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</si>
  <si>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</si>
  <si>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</si>
  <si>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</si>
  <si>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</si>
  <si>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</si>
  <si>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</si>
  <si>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</si>
  <si>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</si>
  <si>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</si>
  <si>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</si>
  <si>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</si>
  <si>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</si>
  <si>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</si>
  <si>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</si>
  <si>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</si>
  <si>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</si>
  <si>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</si>
  <si>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</si>
  <si>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</si>
  <si>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</si>
  <si>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</si>
  <si>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</si>
  <si>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</si>
  <si>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</si>
  <si>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</si>
  <si>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</si>
  <si>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</si>
  <si>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</si>
  <si>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</si>
  <si>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</si>
  <si>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</si>
  <si>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</si>
  <si>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</si>
  <si>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</si>
  <si>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</si>
  <si>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</si>
  <si>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</si>
  <si>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</si>
  <si>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</si>
  <si>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</si>
  <si>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</si>
  <si>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</si>
  <si>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</si>
  <si>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</si>
  <si>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</si>
  <si>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</si>
  <si>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</si>
  <si>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</si>
  <si>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</si>
  <si>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</si>
  <si>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</si>
  <si>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</si>
  <si>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</si>
  <si>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</si>
  <si>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</si>
  <si>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</si>
  <si>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</si>
  <si>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</si>
  <si>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</si>
  <si>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</si>
  <si>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</si>
  <si>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</si>
  <si>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</si>
  <si>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</si>
  <si>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</si>
  <si>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</si>
  <si>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</si>
  <si>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</si>
  <si>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</si>
  <si>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</si>
  <si>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</si>
  <si>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</si>
  <si>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</si>
  <si>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</si>
  <si>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</si>
  <si>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</si>
  <si>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</si>
  <si>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</si>
  <si>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</si>
  <si>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</si>
  <si>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</si>
  <si>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</si>
  <si>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</si>
  <si>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</si>
  <si>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</si>
  <si>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</si>
  <si>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</si>
  <si>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</si>
  <si>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</si>
  <si>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</si>
  <si>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</si>
  <si>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</si>
  <si>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</si>
  <si>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</si>
  <si>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</si>
  <si>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</si>
  <si>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</si>
  <si>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</si>
  <si>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</si>
  <si>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</si>
  <si>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</si>
  <si>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</si>
  <si>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</si>
  <si>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</si>
  <si>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</si>
  <si>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</si>
  <si>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</si>
  <si>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</si>
  <si>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</si>
  <si>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</si>
  <si>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</si>
  <si>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</si>
  <si>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</si>
  <si>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</si>
  <si>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</si>
  <si>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</si>
  <si>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</si>
  <si>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</si>
  <si>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</si>
  <si>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</si>
  <si>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</si>
  <si>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</si>
  <si>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</si>
  <si>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</si>
  <si>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</si>
  <si>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</si>
  <si>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</si>
  <si>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</si>
  <si>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</si>
  <si>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</si>
  <si>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</si>
  <si>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</si>
  <si>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</si>
  <si>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</si>
  <si>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</si>
  <si>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</si>
  <si>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</si>
  <si>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</si>
  <si>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</si>
  <si>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</si>
  <si>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</si>
  <si>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</si>
  <si>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</si>
  <si>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</si>
  <si>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</si>
  <si>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</si>
  <si>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</si>
  <si>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</si>
  <si>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</si>
  <si>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</si>
  <si>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</si>
  <si>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</si>
  <si>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</si>
  <si>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</si>
  <si>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</si>
  <si>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</si>
  <si>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</si>
  <si>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</si>
  <si>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</si>
  <si>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</si>
  <si>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</si>
  <si>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</si>
  <si>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</si>
  <si>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</si>
  <si>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</si>
  <si>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</si>
  <si>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</si>
  <si>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</si>
  <si>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</si>
  <si>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</si>
  <si>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</si>
  <si>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</si>
  <si>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</si>
  <si>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</si>
  <si>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</si>
  <si>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</si>
  <si>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</si>
  <si>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</si>
  <si>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</si>
  <si>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</si>
  <si>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</si>
  <si>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</si>
  <si>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</si>
  <si>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</si>
  <si>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</si>
  <si>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</si>
  <si>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</si>
  <si>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</si>
  <si>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</si>
  <si>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</si>
  <si>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</si>
  <si>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</si>
  <si>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</si>
  <si>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</si>
  <si>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</si>
  <si>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</si>
  <si>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</si>
  <si>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</si>
  <si>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</si>
  <si>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</si>
  <si>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</si>
  <si>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</si>
  <si>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</si>
  <si>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</si>
  <si>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</si>
  <si>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</si>
  <si>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</si>
  <si>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</si>
  <si>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</si>
  <si>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</si>
  <si>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</si>
  <si>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</si>
  <si>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</si>
  <si>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</si>
  <si>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</si>
  <si>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</si>
  <si>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</si>
  <si>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</si>
  <si>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</si>
  <si>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</si>
  <si>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</si>
  <si>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</si>
  <si>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</si>
  <si>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</si>
  <si>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</si>
  <si>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</si>
  <si>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</si>
  <si>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</si>
  <si>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</si>
  <si>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</si>
  <si>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</si>
  <si>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</si>
  <si>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</si>
  <si>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</si>
  <si>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</si>
  <si>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</si>
  <si>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</si>
  <si>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</si>
  <si>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</si>
  <si>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</si>
  <si>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</si>
  <si>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</si>
  <si>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</si>
  <si>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</si>
  <si>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</si>
  <si>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</si>
  <si>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</si>
  <si>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</si>
  <si>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</si>
  <si>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</si>
  <si>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</si>
  <si>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</si>
  <si>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</si>
  <si>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</si>
  <si>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</si>
  <si>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</si>
  <si>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</si>
  <si>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</si>
  <si>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</si>
  <si>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</si>
  <si>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</si>
  <si>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</si>
  <si>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</si>
  <si>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</si>
  <si>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</si>
  <si>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</si>
  <si>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</si>
  <si>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</si>
  <si>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</si>
  <si>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</si>
  <si>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</si>
  <si>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</si>
  <si>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</si>
  <si>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</si>
  <si>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</si>
  <si>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</si>
  <si>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</si>
  <si>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</si>
  <si>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</si>
  <si>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</si>
  <si>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</si>
  <si>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</si>
  <si>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</si>
  <si>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</si>
  <si>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</si>
  <si>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</si>
  <si>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</si>
  <si>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</si>
  <si>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</si>
  <si>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</si>
  <si>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</si>
  <si>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</si>
  <si>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</si>
  <si>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</si>
  <si>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</si>
  <si>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</si>
  <si>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</si>
  <si>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</si>
  <si>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</si>
  <si>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</si>
  <si>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</si>
  <si>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</si>
  <si>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</si>
  <si>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</si>
  <si>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</si>
  <si>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</si>
  <si>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</si>
  <si>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</si>
  <si>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</si>
  <si>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</si>
  <si>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</si>
  <si>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</si>
  <si>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</si>
  <si>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</si>
  <si>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</si>
  <si>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</si>
  <si>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</si>
  <si>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</si>
  <si>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</si>
  <si>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</si>
  <si>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</si>
  <si>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</si>
  <si>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</si>
  <si>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</si>
  <si>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</si>
  <si>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</si>
  <si>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</si>
  <si>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</si>
  <si>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</si>
  <si>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</si>
  <si>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</si>
  <si>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</si>
  <si>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</si>
  <si>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</si>
  <si>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</si>
  <si>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</si>
  <si>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</si>
  <si>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</si>
  <si>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</si>
  <si>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</si>
  <si>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</si>
  <si>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</si>
  <si>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</si>
  <si>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</si>
  <si>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</si>
  <si>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</si>
  <si>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</si>
  <si>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</si>
  <si>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</si>
  <si>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</si>
  <si>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</si>
  <si>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</si>
  <si>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</si>
  <si>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</si>
  <si>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</si>
  <si>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</si>
  <si>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</si>
  <si>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</si>
  <si>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</si>
  <si>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</si>
  <si>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</si>
  <si>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</si>
  <si>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</si>
  <si>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</si>
  <si>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</si>
  <si>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</si>
  <si>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</si>
  <si>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</si>
  <si>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</si>
  <si>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</si>
  <si>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</si>
  <si>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</si>
  <si>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</si>
  <si>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</si>
  <si>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</si>
  <si>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</si>
  <si>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</si>
  <si>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</si>
  <si>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</si>
  <si>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</si>
  <si>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</si>
  <si>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</si>
  <si>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</si>
  <si>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</si>
  <si>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</si>
  <si>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</si>
  <si>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</si>
  <si>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</si>
  <si>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</si>
  <si>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</si>
  <si>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</si>
  <si>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</si>
  <si>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</si>
  <si>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</si>
  <si>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</si>
  <si>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</si>
  <si>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</si>
  <si>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</si>
  <si>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</si>
  <si>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</si>
  <si>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</si>
  <si>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</si>
  <si>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</si>
  <si>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</si>
  <si>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</si>
  <si>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</si>
  <si>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</si>
  <si>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</si>
  <si>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</si>
  <si>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</si>
  <si>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</si>
  <si>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</si>
  <si>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</si>
  <si>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</si>
  <si>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</si>
  <si>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</si>
  <si>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</si>
  <si>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</si>
  <si>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</si>
  <si>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</si>
  <si>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</si>
  <si>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</si>
  <si>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</si>
  <si>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</si>
  <si>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</si>
  <si>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</si>
  <si>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</si>
  <si>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</si>
  <si>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</si>
  <si>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</si>
  <si>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</si>
  <si>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</si>
  <si>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</si>
  <si>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</si>
  <si>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</si>
  <si>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</si>
  <si>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</si>
  <si>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</si>
  <si>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</si>
  <si>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</si>
  <si>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</si>
  <si>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</si>
  <si>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</si>
  <si>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</si>
  <si>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</si>
  <si>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</si>
  <si>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</si>
  <si>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</si>
  <si>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</si>
  <si>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</si>
  <si>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</si>
  <si>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</si>
  <si>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</si>
  <si>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</si>
  <si>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</si>
  <si>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</si>
  <si>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</si>
  <si>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</si>
  <si>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</si>
  <si>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</si>
  <si>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</si>
  <si>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</si>
  <si>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</si>
  <si>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</si>
  <si>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</si>
  <si>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</si>
  <si>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</si>
  <si>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</si>
  <si>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</si>
  <si>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</si>
  <si>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</si>
  <si>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</si>
  <si>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</si>
  <si>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</si>
  <si>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</si>
  <si>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</si>
  <si>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</si>
  <si>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</si>
  <si>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</si>
  <si>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</si>
  <si>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</si>
  <si>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</si>
  <si>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</si>
  <si>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</si>
  <si>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</si>
  <si>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</si>
  <si>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</si>
  <si>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</si>
  <si>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</si>
  <si>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</si>
  <si>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</si>
  <si>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</si>
  <si>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</si>
  <si>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</si>
  <si>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</si>
  <si>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</si>
  <si>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</si>
  <si>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</si>
  <si>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</si>
  <si>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</si>
  <si>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</si>
  <si>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</si>
  <si>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</si>
  <si>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</si>
  <si>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</si>
  <si>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</si>
  <si>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</si>
  <si>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</si>
  <si>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</si>
  <si>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</si>
  <si>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</si>
  <si>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</si>
  <si>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</si>
  <si>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</si>
  <si>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</si>
  <si>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</si>
  <si>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</si>
  <si>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</si>
  <si>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</si>
  <si>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</si>
  <si>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</si>
  <si>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</si>
  <si>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</si>
  <si>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</si>
  <si>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</si>
  <si>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</si>
  <si>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</si>
  <si>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</si>
  <si>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</si>
  <si>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</si>
  <si>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</si>
  <si>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</si>
  <si>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</si>
  <si>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</si>
  <si>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</si>
  <si>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</si>
  <si>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</si>
  <si>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</si>
  <si>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</si>
  <si>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</si>
  <si>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</si>
  <si>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</si>
  <si>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</si>
  <si>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</si>
  <si>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</si>
  <si>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</si>
  <si>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</si>
  <si>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</si>
  <si>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</si>
  <si>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</si>
  <si>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</si>
  <si>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</si>
  <si>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</si>
  <si>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</si>
  <si>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</si>
  <si>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</si>
  <si>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</si>
  <si>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</si>
  <si>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</si>
  <si>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</si>
  <si>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</si>
  <si>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</si>
  <si>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</si>
  <si>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</si>
  <si>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</si>
  <si>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</si>
  <si>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</si>
  <si>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</si>
  <si>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</si>
  <si>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</si>
  <si>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</si>
  <si>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</si>
  <si>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</si>
  <si>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</si>
  <si>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</si>
  <si>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</si>
  <si>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</si>
  <si>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</si>
  <si>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</si>
  <si>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</si>
  <si>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</si>
  <si>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</si>
  <si>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</si>
  <si>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</si>
  <si>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</si>
  <si>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</si>
  <si>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</si>
  <si>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</si>
  <si>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</si>
  <si>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</si>
  <si>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</si>
  <si>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</si>
  <si>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</si>
  <si>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</si>
  <si>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</si>
  <si>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</si>
  <si>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</si>
  <si>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</si>
  <si>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</si>
  <si>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</si>
  <si>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</si>
  <si>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</si>
  <si>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</si>
  <si>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</si>
  <si>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</si>
  <si>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</si>
  <si>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</si>
  <si>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</si>
  <si>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</si>
  <si>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</si>
  <si>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</si>
  <si>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</si>
  <si>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</si>
  <si>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</si>
  <si>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</si>
  <si>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</si>
  <si>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</si>
  <si>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</si>
  <si>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</si>
  <si>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</si>
  <si>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</si>
  <si>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</si>
  <si>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</si>
  <si>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</si>
  <si>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</si>
  <si>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</si>
  <si>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</si>
  <si>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</si>
  <si>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</si>
  <si>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</si>
  <si>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</si>
  <si>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</si>
  <si>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</si>
  <si>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</si>
  <si>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</si>
  <si>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</si>
  <si>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</si>
  <si>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</si>
  <si>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</si>
  <si>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</si>
  <si>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</si>
  <si>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</si>
  <si>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</si>
  <si>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</si>
  <si>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</si>
  <si>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</si>
  <si>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</si>
  <si>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</si>
  <si>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</si>
  <si>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</si>
  <si>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</si>
  <si>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</si>
  <si>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</si>
  <si>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</si>
  <si>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</si>
  <si>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</si>
  <si>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</si>
  <si>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</si>
  <si>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</si>
  <si>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</si>
  <si>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</si>
  <si>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</si>
  <si>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</si>
  <si>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</si>
  <si>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</si>
  <si>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</si>
  <si>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</si>
  <si>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</si>
  <si>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</si>
  <si>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</si>
  <si>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</si>
  <si>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</si>
  <si>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</si>
  <si>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</si>
  <si>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</si>
  <si>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</si>
  <si>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</si>
  <si>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</si>
  <si>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</si>
  <si>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</si>
  <si>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</si>
  <si>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</si>
  <si>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</si>
  <si>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</si>
  <si>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</si>
  <si>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</si>
  <si>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</si>
  <si>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</si>
  <si>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</si>
  <si>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</si>
  <si>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</si>
  <si>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</si>
  <si>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</si>
  <si>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</si>
  <si>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</si>
  <si>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</si>
  <si>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</si>
  <si>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</si>
  <si>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</si>
  <si>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</si>
  <si>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</si>
  <si>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</si>
  <si>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</si>
  <si>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</si>
  <si>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</si>
  <si>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</si>
  <si>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</si>
  <si>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</si>
  <si>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</si>
  <si>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</si>
  <si>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</si>
  <si>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</si>
  <si>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</si>
  <si>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</si>
  <si>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</si>
  <si>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</si>
  <si>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</si>
  <si>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</si>
  <si>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</si>
  <si>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</si>
  <si>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</si>
  <si>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</si>
  <si>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</si>
  <si>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</si>
  <si>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</si>
  <si>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</si>
  <si>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</si>
  <si>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</si>
  <si>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</si>
  <si>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</si>
  <si>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</si>
  <si>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</si>
  <si>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</si>
  <si>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</si>
  <si>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</si>
  <si>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</si>
  <si>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</si>
  <si>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</si>
  <si>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</si>
  <si>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</si>
  <si>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</si>
  <si>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</si>
  <si>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</si>
  <si>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</si>
  <si>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</si>
  <si>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</si>
  <si>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</si>
  <si>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</si>
  <si>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</si>
  <si>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</si>
  <si>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</si>
  <si>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</si>
  <si>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</si>
  <si>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</si>
  <si>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</si>
  <si>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</si>
  <si>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</si>
  <si>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</si>
  <si>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</si>
  <si>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</si>
  <si>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</si>
  <si>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</si>
  <si>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</si>
  <si>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</si>
  <si>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</si>
  <si>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</si>
  <si>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</si>
  <si>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</si>
  <si>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</si>
  <si>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</si>
  <si>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</si>
  <si>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</si>
  <si>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</si>
  <si>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</si>
  <si>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</si>
  <si>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</si>
  <si>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</si>
  <si>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</si>
  <si>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</si>
  <si>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</si>
  <si>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</si>
  <si>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</si>
  <si>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</si>
  <si>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</si>
  <si>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</si>
  <si>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</si>
  <si>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</si>
  <si>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</si>
  <si>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</si>
  <si>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</si>
  <si>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</si>
  <si>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</si>
  <si>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</si>
  <si>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</si>
  <si>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</si>
  <si>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</si>
  <si>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</si>
  <si>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</si>
  <si>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</si>
  <si>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</si>
  <si>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</si>
  <si>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</si>
  <si>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</si>
  <si>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</si>
  <si>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</si>
  <si>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</si>
  <si>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</si>
  <si>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</si>
  <si>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</si>
  <si>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</si>
  <si>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</si>
  <si>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</si>
  <si>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</si>
  <si>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</si>
  <si>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</si>
  <si>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</si>
  <si>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</si>
  <si>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</si>
  <si>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</si>
  <si>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</si>
  <si>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</si>
  <si>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</si>
  <si>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</si>
  <si>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</si>
  <si>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</si>
  <si>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</si>
  <si>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</si>
  <si>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</si>
  <si>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</si>
  <si>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</si>
  <si>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</si>
  <si>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</si>
  <si>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</si>
  <si>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</si>
  <si>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</si>
  <si>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</si>
  <si>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</si>
  <si>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</si>
  <si>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</si>
  <si>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</si>
  <si>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</si>
  <si>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</si>
  <si>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</si>
  <si>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</si>
  <si>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</si>
  <si>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</si>
  <si>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</si>
  <si>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</si>
  <si>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</si>
  <si>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</si>
  <si>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</si>
  <si>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</si>
  <si>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</si>
  <si>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</si>
  <si>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</si>
  <si>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</si>
  <si>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</si>
  <si>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</si>
  <si>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</si>
  <si>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</si>
  <si>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</si>
  <si>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</si>
  <si>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</si>
  <si>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</si>
  <si>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</si>
  <si>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</si>
  <si>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</si>
  <si>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</si>
  <si>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</si>
  <si>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</si>
  <si>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</si>
  <si>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</si>
  <si>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</si>
  <si>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</si>
  <si>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</si>
  <si>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</si>
  <si>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</si>
  <si>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</si>
  <si>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</si>
  <si>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</si>
  <si>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</si>
  <si>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</si>
  <si>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</si>
  <si>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</si>
  <si>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</si>
  <si>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</si>
  <si>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</si>
  <si>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</si>
  <si>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</si>
  <si>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</si>
  <si>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</si>
  <si>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</si>
  <si>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</si>
  <si>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</si>
  <si>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</si>
  <si>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</si>
  <si>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</si>
  <si>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</si>
  <si>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</si>
  <si>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</si>
  <si>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</si>
  <si>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</si>
  <si>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</si>
  <si>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</si>
  <si>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</si>
  <si>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</si>
  <si>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</si>
  <si>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</si>
  <si>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</si>
  <si>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</si>
  <si>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</si>
  <si>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</si>
  <si>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</si>
  <si>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</si>
  <si>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</si>
  <si>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</si>
  <si>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</si>
  <si>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</si>
  <si>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</si>
  <si>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</si>
  <si>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</si>
  <si>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</si>
  <si>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</si>
  <si>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</si>
  <si>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</si>
  <si>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</si>
  <si>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</si>
  <si>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</si>
  <si>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</si>
  <si>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</si>
  <si>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</si>
  <si>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</si>
  <si>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</si>
  <si>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</si>
  <si>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</si>
  <si>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</si>
  <si>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</si>
  <si>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</si>
  <si>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</si>
  <si>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</si>
  <si>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</si>
  <si>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</si>
  <si>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</si>
  <si>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</si>
  <si>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</si>
  <si>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</si>
  <si>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</si>
  <si>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</si>
  <si>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</si>
  <si>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</si>
  <si>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</si>
  <si>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</si>
  <si>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</si>
  <si>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</si>
  <si>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</si>
  <si>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</si>
  <si>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</si>
  <si>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</si>
  <si>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</si>
  <si>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</si>
  <si>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</si>
  <si>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</si>
  <si>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</si>
  <si>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</si>
  <si>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</si>
  <si>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</si>
  <si>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</si>
  <si>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</si>
  <si>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</si>
  <si>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</si>
  <si>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</si>
  <si>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</si>
  <si>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</si>
  <si>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</si>
  <si>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</si>
  <si>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</si>
  <si>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</si>
  <si>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</si>
  <si>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</si>
  <si>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</si>
  <si>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</si>
  <si>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</si>
  <si>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</si>
  <si>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</si>
  <si>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</si>
  <si>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</si>
  <si>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</si>
  <si>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</si>
  <si>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</si>
  <si>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</si>
  <si>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</si>
  <si>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</si>
  <si>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</si>
  <si>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</si>
  <si>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</si>
  <si>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</si>
  <si>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</si>
  <si>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</si>
  <si>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</si>
  <si>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</si>
  <si>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</si>
  <si>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</si>
  <si>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</si>
  <si>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</si>
  <si>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</si>
  <si>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</si>
  <si>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</si>
  <si>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</si>
  <si>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</si>
  <si>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</si>
  <si>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</si>
  <si>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</si>
  <si>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</si>
  <si>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</si>
  <si>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</si>
  <si>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</si>
  <si>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</si>
  <si>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</si>
  <si>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</si>
  <si>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</si>
  <si>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</si>
  <si>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</si>
  <si>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</si>
  <si>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</si>
  <si>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</si>
  <si>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</si>
  <si>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</si>
  <si>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</si>
  <si>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</si>
  <si>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</si>
  <si>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</si>
  <si>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</si>
  <si>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</si>
  <si>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</si>
  <si>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</si>
  <si>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</si>
  <si>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</si>
  <si>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</si>
  <si>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</si>
  <si>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</si>
  <si>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</si>
  <si>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</si>
  <si>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</si>
  <si>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</si>
  <si>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</si>
  <si>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</si>
  <si>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</si>
  <si>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</si>
  <si>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</si>
  <si>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</si>
  <si>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</si>
  <si>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</si>
  <si>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</si>
  <si>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</si>
  <si>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</si>
  <si>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</si>
  <si>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</si>
  <si>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</si>
  <si>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</si>
  <si>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</si>
  <si>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</si>
  <si>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</si>
  <si>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</si>
  <si>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</si>
  <si>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</si>
  <si>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</si>
  <si>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</si>
  <si>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</si>
  <si>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</si>
  <si>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</si>
  <si>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</si>
  <si>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</si>
  <si>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</si>
  <si>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</si>
  <si>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</si>
  <si>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</si>
  <si>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</si>
  <si>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</si>
  <si>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</si>
  <si>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</si>
  <si>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</si>
  <si>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</si>
  <si>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</si>
  <si>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</si>
  <si>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</si>
  <si>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</si>
  <si>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</si>
  <si>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</si>
  <si>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</si>
  <si>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</si>
  <si>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</si>
  <si>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</si>
  <si>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</si>
  <si>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</si>
  <si>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</si>
  <si>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</si>
  <si>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</si>
  <si>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</si>
  <si>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</si>
  <si>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</si>
  <si>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</si>
  <si>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</si>
  <si>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</si>
  <si>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</si>
  <si>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</si>
  <si>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</si>
  <si>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</si>
  <si>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</si>
  <si>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</si>
  <si>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</si>
  <si>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</si>
  <si>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</si>
  <si>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</si>
  <si>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</si>
  <si>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</si>
  <si>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</si>
  <si>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</si>
  <si>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</si>
  <si>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</si>
  <si>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</si>
  <si>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</si>
  <si>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</si>
  <si>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</si>
  <si>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</si>
  <si>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</si>
  <si>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</si>
  <si>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</si>
  <si>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</si>
  <si>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</si>
  <si>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</si>
  <si>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</si>
  <si>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</si>
  <si>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</si>
  <si>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</si>
  <si>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</si>
  <si>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</si>
  <si>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</si>
  <si>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</si>
  <si>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</si>
  <si>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</si>
  <si>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</si>
  <si>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</si>
  <si>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</si>
  <si>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</si>
  <si>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</si>
  <si>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</si>
  <si>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</si>
  <si>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</si>
  <si>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</si>
  <si>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</si>
  <si>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</si>
  <si>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</si>
  <si>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</si>
  <si>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</si>
  <si>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</si>
  <si>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</si>
  <si>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</si>
  <si>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</si>
  <si>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</si>
  <si>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</si>
  <si>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</si>
  <si>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</si>
  <si>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</si>
  <si>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</si>
  <si>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</si>
  <si>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</si>
  <si>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</si>
  <si>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</si>
  <si>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</si>
  <si>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</si>
  <si>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</si>
  <si>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</si>
  <si>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</si>
  <si>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</si>
  <si>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</si>
  <si>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</si>
  <si>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</si>
  <si>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</si>
  <si>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</si>
  <si>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</si>
  <si>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</si>
  <si>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</si>
  <si>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</si>
  <si>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</si>
  <si>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</si>
  <si>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</si>
  <si>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</si>
  <si>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</si>
  <si>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</si>
  <si>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</si>
  <si>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</si>
  <si>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</si>
  <si>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</si>
  <si>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</si>
  <si>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</si>
  <si>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</si>
  <si>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</si>
  <si>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</si>
  <si>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</si>
  <si>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</si>
  <si>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</si>
  <si>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</si>
  <si>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</si>
  <si>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</si>
  <si>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</si>
  <si>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</si>
  <si>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</si>
  <si>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</si>
  <si>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</si>
  <si>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</si>
  <si>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</si>
  <si>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</si>
  <si>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</si>
  <si>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</si>
  <si>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</si>
  <si>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</si>
  <si>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</si>
  <si>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</si>
  <si>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</si>
  <si>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</si>
  <si>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</si>
  <si>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</si>
  <si>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</si>
  <si>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</si>
  <si>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</si>
  <si>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</si>
  <si>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</si>
  <si>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</si>
  <si>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</si>
  <si>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</si>
  <si>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</si>
  <si>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</si>
  <si>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</si>
  <si>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</si>
  <si>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</si>
  <si>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</si>
  <si>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</si>
  <si>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</si>
  <si>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</si>
  <si>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</si>
  <si>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</si>
  <si>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</si>
  <si>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</si>
  <si>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</si>
  <si>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</si>
  <si>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</si>
  <si>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</si>
  <si>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</si>
  <si>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</si>
  <si>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</si>
  <si>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</si>
  <si>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</si>
  <si>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</si>
  <si>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</si>
  <si>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</si>
  <si>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</si>
  <si>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</si>
  <si>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</si>
  <si>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</si>
  <si>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</si>
  <si>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</si>
  <si>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</si>
  <si>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</si>
  <si>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</si>
  <si>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</si>
  <si>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</si>
  <si>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</si>
  <si>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</si>
  <si>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</si>
  <si>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</si>
  <si>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</si>
  <si>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</si>
  <si>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</si>
  <si>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</si>
  <si>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</si>
  <si>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</si>
  <si>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</si>
  <si>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</si>
  <si>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</si>
  <si>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</si>
  <si>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</si>
  <si>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</si>
  <si>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</si>
  <si>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</si>
  <si>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</si>
  <si>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</si>
  <si>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</si>
  <si>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</si>
  <si>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</si>
  <si>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</si>
  <si>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</si>
  <si>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</si>
  <si>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</si>
  <si>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</si>
  <si>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</si>
  <si>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</si>
  <si>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</si>
  <si>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</si>
  <si>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</si>
  <si>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</si>
  <si>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</si>
  <si>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</si>
  <si>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</si>
  <si>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</si>
  <si>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</si>
  <si>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</si>
  <si>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</si>
  <si>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</si>
  <si>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</si>
  <si>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</si>
  <si>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</si>
  <si>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</si>
  <si>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</si>
  <si>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</si>
  <si>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</si>
  <si>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</si>
  <si>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</si>
  <si>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</si>
  <si>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</si>
  <si>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</si>
  <si>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</si>
  <si>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</si>
  <si>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</si>
  <si>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</si>
  <si>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</si>
  <si>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</si>
  <si>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</si>
  <si>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</si>
  <si>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</si>
  <si>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</si>
  <si>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</si>
  <si>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</si>
  <si>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</si>
  <si>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</si>
  <si>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</si>
  <si>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</si>
  <si>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</si>
  <si>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</si>
  <si>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</si>
  <si>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</si>
  <si>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</si>
  <si>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</si>
  <si>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</si>
  <si>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</si>
  <si>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</si>
  <si>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</si>
  <si>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</si>
  <si>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</si>
  <si>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</si>
  <si>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</si>
  <si>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</si>
  <si>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</si>
  <si>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</si>
  <si>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</si>
  <si>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</si>
  <si>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</si>
  <si>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</si>
  <si>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</si>
  <si>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</si>
  <si>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</si>
  <si>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</si>
  <si>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</si>
  <si>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</si>
  <si>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</si>
  <si>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</si>
  <si>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</si>
  <si>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</si>
  <si>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</si>
  <si>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</si>
  <si>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</si>
  <si>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</si>
  <si>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</si>
  <si>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</si>
  <si>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</si>
  <si>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</si>
  <si>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</si>
  <si>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</si>
  <si>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</si>
  <si>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</si>
  <si>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</si>
  <si>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</si>
  <si>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</si>
  <si>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</si>
  <si>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</si>
  <si>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</si>
  <si>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</si>
  <si>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</si>
  <si>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</si>
  <si>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</si>
  <si>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</si>
  <si>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</si>
  <si>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</si>
  <si>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</si>
  <si>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</si>
  <si>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</si>
  <si>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</si>
  <si>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</si>
  <si>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</si>
  <si>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</si>
  <si>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</si>
  <si>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</si>
  <si>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</si>
  <si>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</si>
  <si>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</si>
  <si>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</si>
  <si>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</si>
  <si>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</si>
  <si>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</si>
  <si>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</si>
  <si>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</si>
  <si>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</si>
  <si>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</si>
  <si>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</si>
  <si>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</si>
  <si>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</si>
  <si>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</si>
  <si>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</si>
  <si>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</si>
  <si>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</si>
  <si>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</si>
  <si>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</si>
  <si>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</si>
  <si>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</si>
  <si>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</si>
  <si>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</si>
  <si>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</si>
  <si>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</si>
  <si>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</si>
  <si>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</si>
  <si>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</si>
  <si>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</si>
  <si>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</si>
  <si>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</si>
  <si>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</si>
  <si>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</si>
  <si>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</si>
  <si>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</si>
  <si>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</si>
  <si>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</si>
  <si>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</si>
  <si>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</si>
  <si>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</si>
  <si>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</si>
  <si>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</si>
  <si>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</si>
  <si>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</si>
  <si>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</si>
  <si>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</si>
  <si>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</si>
  <si>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</si>
  <si>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</si>
  <si>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</si>
  <si>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</si>
  <si>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</si>
  <si>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</si>
  <si>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</si>
  <si>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</si>
  <si>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</si>
  <si>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</si>
  <si>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</si>
  <si>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</si>
  <si>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</si>
  <si>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</si>
  <si>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</si>
  <si>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</si>
  <si>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</si>
  <si>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</si>
  <si>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</si>
  <si>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</si>
  <si>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</si>
  <si>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</si>
  <si>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</si>
  <si>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</si>
  <si>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</si>
  <si>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</si>
  <si>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</si>
  <si>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</si>
  <si>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</si>
  <si>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</si>
  <si>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</si>
  <si>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</si>
  <si>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</si>
  <si>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</si>
  <si>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</si>
  <si>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</si>
  <si>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</si>
  <si>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</si>
  <si>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</si>
  <si>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</si>
  <si>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</si>
  <si>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</si>
  <si>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</si>
  <si>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</si>
  <si>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</si>
  <si>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</si>
  <si>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</si>
  <si>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</si>
  <si>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</si>
  <si>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</si>
  <si>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</si>
  <si>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</si>
  <si>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</si>
  <si>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</si>
  <si>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</si>
  <si>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</si>
  <si>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</si>
  <si>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</si>
  <si>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</si>
  <si>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</si>
  <si>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</si>
  <si>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</si>
  <si>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</si>
  <si>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</si>
  <si>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</si>
  <si>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</si>
  <si>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</si>
  <si>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</si>
  <si>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</si>
  <si>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</si>
  <si>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</si>
  <si>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</si>
  <si>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</si>
  <si>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</si>
  <si>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</si>
  <si>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</si>
  <si>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</si>
  <si>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</si>
  <si>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</si>
  <si>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</si>
  <si>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</si>
  <si>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</si>
  <si>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</si>
  <si>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</si>
  <si>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</si>
  <si>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</si>
  <si>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</si>
  <si>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</si>
  <si>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</si>
  <si>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</si>
  <si>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</si>
  <si>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</si>
  <si>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</si>
  <si>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</si>
  <si>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</si>
  <si>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</si>
  <si>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</si>
  <si>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</si>
  <si>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</si>
  <si>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</si>
  <si>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</si>
  <si>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</si>
  <si>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</si>
  <si>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</si>
  <si>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</si>
  <si>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</si>
  <si>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</si>
  <si>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</si>
  <si>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</si>
  <si>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</si>
  <si>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</si>
  <si>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</si>
  <si>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</si>
  <si>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</si>
  <si>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</si>
  <si>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</si>
  <si>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</si>
  <si>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</si>
  <si>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</si>
  <si>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</si>
  <si>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</si>
  <si>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</si>
  <si>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</si>
  <si>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</si>
  <si>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</si>
  <si>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</si>
  <si>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</si>
  <si>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</si>
  <si>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</si>
  <si>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</si>
  <si>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</si>
  <si>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</si>
  <si>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</si>
  <si>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</si>
  <si>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</si>
  <si>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</si>
  <si>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</si>
  <si>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</si>
  <si>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</si>
  <si>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</si>
  <si>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</si>
  <si>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</si>
  <si>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</si>
  <si>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</si>
  <si>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</si>
  <si>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</si>
  <si>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</si>
  <si>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</si>
  <si>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</si>
  <si>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</si>
  <si>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</si>
  <si>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</si>
  <si>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</si>
  <si>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</si>
  <si>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</si>
  <si>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</si>
  <si>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</si>
  <si>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</si>
  <si>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</si>
  <si>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</si>
  <si>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</si>
  <si>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</si>
  <si>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</si>
  <si>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</si>
  <si>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</si>
  <si>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</si>
  <si>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</si>
  <si>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</si>
  <si>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</si>
  <si>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</si>
  <si>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</si>
  <si>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</si>
  <si>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</si>
  <si>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</si>
  <si>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</si>
  <si>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</si>
  <si>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</si>
  <si>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</si>
  <si>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</si>
  <si>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</si>
  <si>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</si>
  <si>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</si>
  <si>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</si>
  <si>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</si>
  <si>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</si>
  <si>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</si>
  <si>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</si>
  <si>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</si>
  <si>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</si>
  <si>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</si>
  <si>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</si>
  <si>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</si>
  <si>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</si>
  <si>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</si>
  <si>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</si>
  <si>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</si>
  <si>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</si>
  <si>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</si>
  <si>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</si>
  <si>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</si>
  <si>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</si>
  <si>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</si>
  <si>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</si>
  <si>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</si>
  <si>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</si>
  <si>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</si>
  <si>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</si>
  <si>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</si>
  <si>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</si>
  <si>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</si>
  <si>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</si>
  <si>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</si>
  <si>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</si>
  <si>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</si>
  <si>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</si>
  <si>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</si>
  <si>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</si>
  <si>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</si>
  <si>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</si>
  <si>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</si>
  <si>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</si>
  <si>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</si>
  <si>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</si>
  <si>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</si>
  <si>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</si>
  <si>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</si>
  <si>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</si>
  <si>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</si>
  <si>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</si>
  <si>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</si>
  <si>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</si>
  <si>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</si>
  <si>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</si>
  <si>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</si>
  <si>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</si>
  <si>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</si>
  <si>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</si>
  <si>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</si>
  <si>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</si>
  <si>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</si>
  <si>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</si>
  <si>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</si>
  <si>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</si>
  <si>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</si>
  <si>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</si>
  <si>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</si>
  <si>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</si>
  <si>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</si>
  <si>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</si>
  <si>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</si>
  <si>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</si>
  <si>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</si>
  <si>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</si>
  <si>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</si>
  <si>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</si>
  <si>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</si>
  <si>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</si>
  <si>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</si>
  <si>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</si>
  <si>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</si>
  <si>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</si>
  <si>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</si>
  <si>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</si>
  <si>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</si>
  <si>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</si>
  <si>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</si>
  <si>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</si>
  <si>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</si>
  <si>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</si>
  <si>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</si>
  <si>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</si>
  <si>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</si>
  <si>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</si>
  <si>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</si>
  <si>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</si>
  <si>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</si>
  <si>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</si>
  <si>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</si>
  <si>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</si>
  <si>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</si>
  <si>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</si>
  <si>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</si>
  <si>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</si>
  <si>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</si>
  <si>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</si>
  <si>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</si>
  <si>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</si>
  <si>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</si>
  <si>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</si>
  <si>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</si>
  <si>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</si>
  <si>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</si>
  <si>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</si>
  <si>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</si>
  <si>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</si>
  <si>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</si>
  <si>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</si>
  <si>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</si>
  <si>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</si>
  <si>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</si>
  <si>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</si>
  <si>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</si>
  <si>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</si>
  <si>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</si>
  <si>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</si>
  <si>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</si>
  <si>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</si>
  <si>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</si>
  <si>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</si>
  <si>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</si>
  <si>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</si>
  <si>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</si>
  <si>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</si>
  <si>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</si>
  <si>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</si>
  <si>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</si>
  <si>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</si>
  <si>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</si>
  <si>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</si>
  <si>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</si>
  <si>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</si>
  <si>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</si>
  <si>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</si>
  <si>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</si>
  <si>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</si>
  <si>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</si>
  <si>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</si>
  <si>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</si>
  <si>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</si>
  <si>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</si>
  <si>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</si>
  <si>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</si>
  <si>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</si>
  <si>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</si>
  <si>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</si>
  <si>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</si>
  <si>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</si>
  <si>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</si>
  <si>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</si>
  <si>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</si>
  <si>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</si>
  <si>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</si>
  <si>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</si>
  <si>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</si>
  <si>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</si>
  <si>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</si>
  <si>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</si>
  <si>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</si>
  <si>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</si>
  <si>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</si>
  <si>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</si>
  <si>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</si>
  <si>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</si>
  <si>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</si>
  <si>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</si>
  <si>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</si>
  <si>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</si>
  <si>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</si>
  <si>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</si>
  <si>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</si>
  <si>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</si>
  <si>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</si>
  <si>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</si>
  <si>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</si>
  <si>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</si>
  <si>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</si>
  <si>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</si>
  <si>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</si>
  <si>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</si>
  <si>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</si>
  <si>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</si>
  <si>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</si>
  <si>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</si>
  <si>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</si>
  <si>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</si>
  <si>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</si>
  <si>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</si>
  <si>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</si>
  <si>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</si>
  <si>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</si>
  <si>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</si>
  <si>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</si>
  <si>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</si>
  <si>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</si>
  <si>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</si>
  <si>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</si>
  <si>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</si>
  <si>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</si>
  <si>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</si>
  <si>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</si>
  <si>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</si>
  <si>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</si>
  <si>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</si>
  <si>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</si>
  <si>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</si>
  <si>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</si>
  <si>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</si>
  <si>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</si>
  <si>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</si>
  <si>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</si>
  <si>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</si>
  <si>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</si>
  <si>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</si>
  <si>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</si>
  <si>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</si>
  <si>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</si>
  <si>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</si>
  <si>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</si>
  <si>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</si>
  <si>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</si>
  <si>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</si>
  <si>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</si>
  <si>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</si>
  <si>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</si>
  <si>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</si>
  <si>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</si>
  <si>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</si>
  <si>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</si>
  <si>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</si>
  <si>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</si>
  <si>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</si>
  <si>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</si>
  <si>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</si>
  <si>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</si>
  <si>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</si>
  <si>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</si>
  <si>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</si>
  <si>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</si>
  <si>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</si>
  <si>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</si>
  <si>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</si>
  <si>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</si>
  <si>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</si>
  <si>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</si>
  <si>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</si>
  <si>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</si>
  <si>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</si>
  <si>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</si>
  <si>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</si>
  <si>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</si>
  <si>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</si>
  <si>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</si>
  <si>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</si>
  <si>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</si>
  <si>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</si>
  <si>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</si>
  <si>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</si>
  <si>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</si>
  <si>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</si>
  <si>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</si>
  <si>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</si>
  <si>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</si>
  <si>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</si>
  <si>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</si>
  <si>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</si>
  <si>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</si>
  <si>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</si>
  <si>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</si>
  <si>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</si>
  <si>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</si>
  <si>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</si>
  <si>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</si>
  <si>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</si>
  <si>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</si>
  <si>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</si>
  <si>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</si>
  <si>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</si>
  <si>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</si>
  <si>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</si>
  <si>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</si>
  <si>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</si>
  <si>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</si>
  <si>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</si>
  <si>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</si>
  <si>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</si>
  <si>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</si>
  <si>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</si>
  <si>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</si>
  <si>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</si>
  <si>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</si>
  <si>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</si>
  <si>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</si>
  <si>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</si>
  <si>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</si>
  <si>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</si>
  <si>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</si>
  <si>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</si>
  <si>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</si>
  <si>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</si>
  <si>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</si>
  <si>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</si>
  <si>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</si>
  <si>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</si>
  <si>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</si>
  <si>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</si>
  <si>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</si>
  <si>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</si>
  <si>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</si>
  <si>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</si>
  <si>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</si>
  <si>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</si>
  <si>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</si>
  <si>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</si>
  <si>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</si>
  <si>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</si>
  <si>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</si>
  <si>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</si>
  <si>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</si>
  <si>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</si>
  <si>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</si>
  <si>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</si>
  <si>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</si>
  <si>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</si>
  <si>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</si>
  <si>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</si>
  <si>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</si>
  <si>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</si>
  <si>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</si>
  <si>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</si>
  <si>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</si>
  <si>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</si>
  <si>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</si>
  <si>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</si>
  <si>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</si>
  <si>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</si>
  <si>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</si>
  <si>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</si>
  <si>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</si>
  <si>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</si>
  <si>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</si>
  <si>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</si>
  <si>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</si>
  <si>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</si>
  <si>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</si>
  <si>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</si>
  <si>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</si>
  <si>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</si>
  <si>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</si>
  <si>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</si>
  <si>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</si>
  <si>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</si>
  <si>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</si>
  <si>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</si>
  <si>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</si>
  <si>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</si>
  <si>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</si>
  <si>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</si>
  <si>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</si>
  <si>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</si>
  <si>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</si>
  <si>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</si>
  <si>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</si>
  <si>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</si>
  <si>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</si>
  <si>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</si>
  <si>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</si>
  <si>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</si>
  <si>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</si>
  <si>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</si>
  <si>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</si>
  <si>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</si>
  <si>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</si>
  <si>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</si>
  <si>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</si>
  <si>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</si>
  <si>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</si>
  <si>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</si>
  <si>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</si>
  <si>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</si>
  <si>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</si>
  <si>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</si>
  <si>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</si>
  <si>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</si>
  <si>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</si>
  <si>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</si>
  <si>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</si>
  <si>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</si>
  <si>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</si>
  <si>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</si>
  <si>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</si>
  <si>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</si>
  <si>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</si>
  <si>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</si>
  <si>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</si>
  <si>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</si>
  <si>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</si>
  <si>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</si>
  <si>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</si>
  <si>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</si>
  <si>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</si>
  <si>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</si>
  <si>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</si>
  <si>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</si>
  <si>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</si>
  <si>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</si>
  <si>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</si>
  <si>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</si>
  <si>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</si>
  <si>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</si>
  <si>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</si>
  <si>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</si>
  <si>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</si>
  <si>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</si>
  <si>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</si>
  <si>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</si>
  <si>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</si>
  <si>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</si>
  <si>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</si>
  <si>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</si>
  <si>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</si>
  <si>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</si>
  <si>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</si>
  <si>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</si>
  <si>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</si>
  <si>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</si>
  <si>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</si>
  <si>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</si>
  <si>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</si>
  <si>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</si>
  <si>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</si>
  <si>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</si>
  <si>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</si>
  <si>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</si>
  <si>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</si>
  <si>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</si>
  <si>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</si>
  <si>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</si>
  <si>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</si>
  <si>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</si>
  <si>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</si>
  <si>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</si>
  <si>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</si>
  <si>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</si>
  <si>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</si>
  <si>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</si>
  <si>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</si>
  <si>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</si>
  <si>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</si>
  <si>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</si>
  <si>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</si>
  <si>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</si>
  <si>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</si>
  <si>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</si>
  <si>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</si>
  <si>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</si>
  <si>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</si>
  <si>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</si>
  <si>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</si>
  <si>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</si>
  <si>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</si>
  <si>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</si>
  <si>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</si>
  <si>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</si>
  <si>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</si>
  <si>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</si>
  <si>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</si>
  <si>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</si>
  <si>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</si>
  <si>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</si>
  <si>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</si>
  <si>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</si>
  <si>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</si>
  <si>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</si>
  <si>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</si>
  <si>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</si>
  <si>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</si>
  <si>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</si>
  <si>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</si>
  <si>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</si>
  <si>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</si>
  <si>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</si>
  <si>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</si>
  <si>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</si>
  <si>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</si>
  <si>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</si>
  <si>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</si>
  <si>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</si>
  <si>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</si>
  <si>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</si>
  <si>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</si>
  <si>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</si>
  <si>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</si>
  <si>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</si>
  <si>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</si>
  <si>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</si>
  <si>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</si>
  <si>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</si>
  <si>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</si>
  <si>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</si>
  <si>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</si>
  <si>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</si>
  <si>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</si>
  <si>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</si>
  <si>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</si>
  <si>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</si>
  <si>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</si>
  <si>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</si>
  <si>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</si>
  <si>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</si>
  <si>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</si>
  <si>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</si>
  <si>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</si>
  <si>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</si>
  <si>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</si>
  <si>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</si>
  <si>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</si>
  <si>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</si>
  <si>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</si>
  <si>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</si>
  <si>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</si>
  <si>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</si>
  <si>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</si>
  <si>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</si>
  <si>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</si>
  <si>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</si>
  <si>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</si>
  <si>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</si>
  <si>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</si>
  <si>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</si>
  <si>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</si>
  <si>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</si>
  <si>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</si>
  <si>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</si>
  <si>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</si>
  <si>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</si>
  <si>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</si>
  <si>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</si>
  <si>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</si>
  <si>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</si>
  <si>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</si>
  <si>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</si>
  <si>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</si>
  <si>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</si>
  <si>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</si>
  <si>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</si>
  <si>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</si>
  <si>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</si>
  <si>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</si>
  <si>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</si>
  <si>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</si>
  <si>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</si>
  <si>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</si>
  <si>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</si>
  <si>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</si>
  <si>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</si>
  <si>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</si>
  <si>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</si>
  <si>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</si>
  <si>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</si>
  <si>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</si>
  <si>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</si>
  <si>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</si>
  <si>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</si>
  <si>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</si>
  <si>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</si>
  <si>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</si>
  <si>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</si>
  <si>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</si>
  <si>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</si>
  <si>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</si>
  <si>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</si>
  <si>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</si>
  <si>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</si>
  <si>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</si>
  <si>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</si>
  <si>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</si>
  <si>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</si>
  <si>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</si>
  <si>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</si>
  <si>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</si>
  <si>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</si>
  <si>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</si>
  <si>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</si>
  <si>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</si>
  <si>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</si>
  <si>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</si>
  <si>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</si>
  <si>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</si>
  <si>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</si>
  <si>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</si>
  <si>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</si>
  <si>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</si>
  <si>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</si>
  <si>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</si>
  <si>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</si>
  <si>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</si>
  <si>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</si>
  <si>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</si>
  <si>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</si>
  <si>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</si>
  <si>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</si>
  <si>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</si>
  <si>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</si>
  <si>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</si>
  <si>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</si>
  <si>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</si>
  <si>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</si>
  <si>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</si>
  <si>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</si>
  <si>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</si>
  <si>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</si>
  <si>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</si>
  <si>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</si>
  <si>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</si>
  <si>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</si>
  <si>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</si>
  <si>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</si>
  <si>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</si>
  <si>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</si>
  <si>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</si>
  <si>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</si>
  <si>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</si>
  <si>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</si>
  <si>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</si>
  <si>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</si>
  <si>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</si>
  <si>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</si>
  <si>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</si>
  <si>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</si>
  <si>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</si>
  <si>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</si>
  <si>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</si>
  <si>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</si>
  <si>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</si>
  <si>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</si>
  <si>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</si>
  <si>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</si>
  <si>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</si>
  <si>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</si>
  <si>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</si>
  <si>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</si>
  <si>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</si>
  <si>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</si>
  <si>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</si>
  <si>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</si>
  <si>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</si>
  <si>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</si>
  <si>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</si>
  <si>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</si>
  <si>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</si>
  <si>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</si>
  <si>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</si>
  <si>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</si>
  <si>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</si>
  <si>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</si>
  <si>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</si>
  <si>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</si>
  <si>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</si>
  <si>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</si>
  <si>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</si>
  <si>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</si>
  <si>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</si>
  <si>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</si>
  <si>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</si>
  <si>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</si>
  <si>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</si>
  <si>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</si>
  <si>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</si>
  <si>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</si>
  <si>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</si>
  <si>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</si>
  <si>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</si>
  <si>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</si>
  <si>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</si>
  <si>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</si>
  <si>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</si>
  <si>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</si>
  <si>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</si>
  <si>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</si>
  <si>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</si>
  <si>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</si>
  <si>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</si>
  <si>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</si>
  <si>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</si>
  <si>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</si>
  <si>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</si>
  <si>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</si>
  <si>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</si>
  <si>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</si>
  <si>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</si>
  <si>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</si>
  <si>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</si>
  <si>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</si>
  <si>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</si>
  <si>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</si>
  <si>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</si>
  <si>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</si>
  <si>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</si>
  <si>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</si>
  <si>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</si>
  <si>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</si>
  <si>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</si>
  <si>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</si>
  <si>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</si>
  <si>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</si>
  <si>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</si>
  <si>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</si>
  <si>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</si>
  <si>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</si>
  <si>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</si>
  <si>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</si>
  <si>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</si>
  <si>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</si>
  <si>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</si>
  <si>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</si>
  <si>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</si>
  <si>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</si>
  <si>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</si>
  <si>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</si>
  <si>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</si>
  <si>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</si>
  <si>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</si>
  <si>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</si>
  <si>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</si>
  <si>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</si>
  <si>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</si>
  <si>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</si>
  <si>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</si>
  <si>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</si>
  <si>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</si>
  <si>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</si>
  <si>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</si>
  <si>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</si>
  <si>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</si>
  <si>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</si>
  <si>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</si>
  <si>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</si>
  <si>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</si>
  <si>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</si>
  <si>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</si>
  <si>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</si>
  <si>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</si>
  <si>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</si>
  <si>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</si>
  <si>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</si>
  <si>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</si>
  <si>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</si>
  <si>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</si>
  <si>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</si>
  <si>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</si>
  <si>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</si>
  <si>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</si>
  <si>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</si>
  <si>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</si>
  <si>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</si>
  <si>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</si>
  <si>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</si>
  <si>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</si>
  <si>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</si>
  <si>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</si>
  <si>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</si>
  <si>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</si>
  <si>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</si>
  <si>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</si>
  <si>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</si>
  <si>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</si>
  <si>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</si>
  <si>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</si>
  <si>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</si>
  <si>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</si>
  <si>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</si>
  <si>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</si>
  <si>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</si>
  <si>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</si>
  <si>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</si>
  <si>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</si>
  <si>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</si>
  <si>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</si>
  <si>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</si>
  <si>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</si>
  <si>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</si>
  <si>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</si>
  <si>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</si>
  <si>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</si>
  <si>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</si>
  <si>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</si>
  <si>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</si>
  <si>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</si>
  <si>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</si>
  <si>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</si>
  <si>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</si>
  <si>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</si>
  <si>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</si>
  <si>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</si>
  <si>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</si>
  <si>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</si>
  <si>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</si>
  <si>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</si>
  <si>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</si>
  <si>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</si>
  <si>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</si>
  <si>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</si>
  <si>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</si>
  <si>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</si>
  <si>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</si>
  <si>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</si>
  <si>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</si>
  <si>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</si>
  <si>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</si>
  <si>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</si>
  <si>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</si>
  <si>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</si>
  <si>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</si>
  <si>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</si>
  <si>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</si>
  <si>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</si>
  <si>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</si>
  <si>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</si>
  <si>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</si>
  <si>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</si>
  <si>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</si>
  <si>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</si>
  <si>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</si>
  <si>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</si>
  <si>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</si>
  <si>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</si>
  <si>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</si>
  <si>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</si>
  <si>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</si>
  <si>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</si>
  <si>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</si>
  <si>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</si>
  <si>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</si>
  <si>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</si>
  <si>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</si>
  <si>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</si>
  <si>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</si>
  <si>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</si>
  <si>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</si>
  <si>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</si>
  <si>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</si>
  <si>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</si>
  <si>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</si>
  <si>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</si>
  <si>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</si>
  <si>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</si>
  <si>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</si>
  <si>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</si>
  <si>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</si>
  <si>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</si>
  <si>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</si>
  <si>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</si>
  <si>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</si>
  <si>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</si>
  <si>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</si>
  <si>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</si>
  <si>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</si>
  <si>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</si>
  <si>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</si>
  <si>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</si>
  <si>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</si>
  <si>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</si>
  <si>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</si>
  <si>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</si>
  <si>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</si>
  <si>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</si>
  <si>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</si>
  <si>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</si>
  <si>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</si>
  <si>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</si>
  <si>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</si>
  <si>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</si>
  <si>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</si>
  <si>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</si>
  <si>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</si>
  <si>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</si>
  <si>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</si>
  <si>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</si>
  <si>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</si>
  <si>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</si>
  <si>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</si>
  <si>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</si>
  <si>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</si>
  <si>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</si>
  <si>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</si>
  <si>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</si>
  <si>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</si>
  <si>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</si>
  <si>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</si>
  <si>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</si>
  <si>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</si>
  <si>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</si>
  <si>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</si>
  <si>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</si>
  <si>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</si>
  <si>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</si>
  <si>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</si>
  <si>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</si>
  <si>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</si>
  <si>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</si>
  <si>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</si>
  <si>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</si>
  <si>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</si>
  <si>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</si>
  <si>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</si>
  <si>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</si>
  <si>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</si>
  <si>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</si>
  <si>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</si>
  <si>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</si>
  <si>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</si>
  <si>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</si>
  <si>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</si>
  <si>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</si>
  <si>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</si>
  <si>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</si>
  <si>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</si>
  <si>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</si>
  <si>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</si>
  <si>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</si>
  <si>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</si>
  <si>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</si>
  <si>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</si>
  <si>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</si>
  <si>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</si>
  <si>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</si>
  <si>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</si>
  <si>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</si>
  <si>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</si>
  <si>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</si>
  <si>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</si>
  <si>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</si>
  <si>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</si>
  <si>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</si>
  <si>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</si>
  <si>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</si>
  <si>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</si>
  <si>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</si>
  <si>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</si>
  <si>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</si>
  <si>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</si>
  <si>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</si>
  <si>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</si>
  <si>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</si>
  <si>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</si>
  <si>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</si>
  <si>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</si>
  <si>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</si>
  <si>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</si>
  <si>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</si>
  <si>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</si>
  <si>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</si>
  <si>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</si>
  <si>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</si>
  <si>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</si>
  <si>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</si>
  <si>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</si>
  <si>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</si>
  <si>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</si>
  <si>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</si>
  <si>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</si>
  <si>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</si>
  <si>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</si>
  <si>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</si>
  <si>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</si>
  <si>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</si>
  <si>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</si>
  <si>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</si>
  <si>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</si>
  <si>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</si>
  <si>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</si>
  <si>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</si>
  <si>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</si>
  <si>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</si>
  <si>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</si>
  <si>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</si>
  <si>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</si>
  <si>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</si>
  <si>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</si>
  <si>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</si>
  <si>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</si>
  <si>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</si>
  <si>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</si>
  <si>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</si>
  <si>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</si>
  <si>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</si>
  <si>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</si>
  <si>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</si>
  <si>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</si>
  <si>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</si>
  <si>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</si>
  <si>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</si>
  <si>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</si>
  <si>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</si>
  <si>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</si>
  <si>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</si>
  <si>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</si>
  <si>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</si>
  <si>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</si>
  <si>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</si>
  <si>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</si>
  <si>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</si>
  <si>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</si>
  <si>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</si>
  <si>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</si>
  <si>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</si>
  <si>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</si>
  <si>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</si>
  <si>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</si>
  <si>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</si>
  <si>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</si>
  <si>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</si>
  <si>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</si>
  <si>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</si>
  <si>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</si>
  <si>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</si>
  <si>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</si>
  <si>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</si>
  <si>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</si>
  <si>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</si>
  <si>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</si>
  <si>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</si>
  <si>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</si>
  <si>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</si>
  <si>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</si>
  <si>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</si>
  <si>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</si>
  <si>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</si>
  <si>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</si>
  <si>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</si>
  <si>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</si>
  <si>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</si>
  <si>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</si>
  <si>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</si>
  <si>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</si>
  <si>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</si>
  <si>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</si>
  <si>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</si>
  <si>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</si>
  <si>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</si>
  <si>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</si>
  <si>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</si>
  <si>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</si>
  <si>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</si>
  <si>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</si>
  <si>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</si>
  <si>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</si>
  <si>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</si>
  <si>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</si>
  <si>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</si>
  <si>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</si>
  <si>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</si>
  <si>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</si>
  <si>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</si>
  <si>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</si>
  <si>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</si>
  <si>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</si>
  <si>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</si>
  <si>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</si>
  <si>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</si>
  <si>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</si>
  <si>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</si>
  <si>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</si>
  <si>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</si>
  <si>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</si>
  <si>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</si>
  <si>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</si>
  <si>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</si>
  <si>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</si>
  <si>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</si>
  <si>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</si>
  <si>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</si>
  <si>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</si>
  <si>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</si>
  <si>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</si>
  <si>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</si>
  <si>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</si>
  <si>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</si>
  <si>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</si>
  <si>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</si>
  <si>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</si>
  <si>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</si>
  <si>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</si>
  <si>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</si>
  <si>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</si>
  <si>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</si>
  <si>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</si>
  <si>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</si>
  <si>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</si>
  <si>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</si>
  <si>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</si>
  <si>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</si>
  <si>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</si>
  <si>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</si>
  <si>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</si>
  <si>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</si>
  <si>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</si>
  <si>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</si>
  <si>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</si>
  <si>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</si>
  <si>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</si>
  <si>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</si>
  <si>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</si>
  <si>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</si>
  <si>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</si>
  <si>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</si>
  <si>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</si>
  <si>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</si>
  <si>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</si>
  <si>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</si>
  <si>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</si>
  <si>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</si>
  <si>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</si>
  <si>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</si>
  <si>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</si>
  <si>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</si>
  <si>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</si>
  <si>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</si>
  <si>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</si>
  <si>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</si>
  <si>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</si>
  <si>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</si>
  <si>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</si>
  <si>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</si>
  <si>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</si>
  <si>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</si>
  <si>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</si>
  <si>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</si>
  <si>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</si>
  <si>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</si>
  <si>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</si>
  <si>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</si>
  <si>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</si>
  <si>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</si>
  <si>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</si>
  <si>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</si>
  <si>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</si>
  <si>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</si>
  <si>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</si>
  <si>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</si>
  <si>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</si>
  <si>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</si>
  <si>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</si>
  <si>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</si>
  <si>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</si>
  <si>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</si>
  <si>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</si>
  <si>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</si>
  <si>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</si>
  <si>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</si>
  <si>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</si>
  <si>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</si>
  <si>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</si>
  <si>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</si>
  <si>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</si>
  <si>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</si>
  <si>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</si>
  <si>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</si>
  <si>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</si>
  <si>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</si>
  <si>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</si>
  <si>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</si>
  <si>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</si>
  <si>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</si>
  <si>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</si>
  <si>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</si>
  <si>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</si>
  <si>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</si>
  <si>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</si>
  <si>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</si>
  <si>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</si>
  <si>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</si>
  <si>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</si>
  <si>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</si>
  <si>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</si>
  <si>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</si>
  <si>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</si>
  <si>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</si>
  <si>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</si>
  <si>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</si>
  <si>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</si>
  <si>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</si>
  <si>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</si>
  <si>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</si>
  <si>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</si>
  <si>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</si>
  <si>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</si>
  <si>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</si>
  <si>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</si>
  <si>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</si>
  <si>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</si>
  <si>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</si>
  <si>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</si>
  <si>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</si>
  <si>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</si>
  <si>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</si>
  <si>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</si>
  <si>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</si>
  <si>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</si>
  <si>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</si>
  <si>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</si>
  <si>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</si>
  <si>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</si>
  <si>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</si>
  <si>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</si>
  <si>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</si>
  <si>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</si>
  <si>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</si>
  <si>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</si>
  <si>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</si>
  <si>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</si>
  <si>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</si>
  <si>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</si>
  <si>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</si>
  <si>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</si>
  <si>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</si>
  <si>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</si>
  <si>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</si>
  <si>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</si>
  <si>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</si>
  <si>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</si>
  <si>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</si>
  <si>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</si>
  <si>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</si>
  <si>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</si>
  <si>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</si>
  <si>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</si>
  <si>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</si>
  <si>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</si>
  <si>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</si>
  <si>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</si>
  <si>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</si>
  <si>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</si>
  <si>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</si>
  <si>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</si>
  <si>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</si>
  <si>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</si>
  <si>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</si>
  <si>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</si>
  <si>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</si>
  <si>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</si>
  <si>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</si>
  <si>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</si>
  <si>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</si>
  <si>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</si>
  <si>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</si>
  <si>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</si>
  <si>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</si>
  <si>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</si>
  <si>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</si>
  <si>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</si>
  <si>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</si>
  <si>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</si>
  <si>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</si>
  <si>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</si>
  <si>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</si>
  <si>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</si>
  <si>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</si>
  <si>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</si>
  <si>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</si>
  <si>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</si>
  <si>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</si>
  <si>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</si>
  <si>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</si>
  <si>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</si>
  <si>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</si>
  <si>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</si>
  <si>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</si>
  <si>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</si>
  <si>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</si>
  <si>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</si>
  <si>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</si>
  <si>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</si>
  <si>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</si>
  <si>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</si>
  <si>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</si>
  <si>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</si>
  <si>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</si>
  <si>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</si>
  <si>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</si>
  <si>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</si>
  <si>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</si>
  <si>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</si>
  <si>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</si>
  <si>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</si>
  <si>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</si>
  <si>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</si>
  <si>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</si>
  <si>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</si>
  <si>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</si>
  <si>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</si>
  <si>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</si>
  <si>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</si>
  <si>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</si>
  <si>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</si>
  <si>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</si>
  <si>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</si>
  <si>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</si>
  <si>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</si>
  <si>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</si>
  <si>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</si>
  <si>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</si>
  <si>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</si>
  <si>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</si>
  <si>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</si>
  <si>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</si>
  <si>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</si>
  <si>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</si>
  <si>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</si>
  <si>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</si>
  <si>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</si>
  <si>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</si>
  <si>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</si>
  <si>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</si>
  <si>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</si>
  <si>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</si>
  <si>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</si>
  <si>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</si>
  <si>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</si>
  <si>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</si>
  <si>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</si>
  <si>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</si>
  <si>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</si>
  <si>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</si>
  <si>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</si>
  <si>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</si>
  <si>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</si>
  <si>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</si>
  <si>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</si>
  <si>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</si>
  <si>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</si>
  <si>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</si>
  <si>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</si>
  <si>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</si>
  <si>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</si>
  <si>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</si>
  <si>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</si>
  <si>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</si>
  <si>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</si>
  <si>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</si>
  <si>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</si>
  <si>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</si>
  <si>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</si>
  <si>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</si>
  <si>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</si>
  <si>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</si>
  <si>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</si>
  <si>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</si>
  <si>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</si>
  <si>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</si>
  <si>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</si>
  <si>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</si>
  <si>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</si>
  <si>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</si>
  <si>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</si>
  <si>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</si>
  <si>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</si>
  <si>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</si>
  <si>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</si>
  <si>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</si>
  <si>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</si>
  <si>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</si>
  <si>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</si>
  <si>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</si>
  <si>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</si>
  <si>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</si>
  <si>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</si>
  <si>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</si>
  <si>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</si>
  <si>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</si>
  <si>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</si>
  <si>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</si>
  <si>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</si>
  <si>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</si>
  <si>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</si>
  <si>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</si>
  <si>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</si>
  <si>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</si>
  <si>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</si>
  <si>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</si>
  <si>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</si>
  <si>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</si>
  <si>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</si>
  <si>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</si>
  <si>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</si>
  <si>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</si>
  <si>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</si>
  <si>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</si>
  <si>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</si>
  <si>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</si>
  <si>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</si>
  <si>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</si>
  <si>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</si>
  <si>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</si>
  <si>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</si>
  <si>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</si>
  <si>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</si>
  <si>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</si>
  <si>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</si>
  <si>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</si>
  <si>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</si>
  <si>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</si>
  <si>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</si>
  <si>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</si>
  <si>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</si>
  <si>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</si>
  <si>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</si>
  <si>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</si>
  <si>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</si>
  <si>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</si>
  <si>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</si>
  <si>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</si>
  <si>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</si>
  <si>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</si>
  <si>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</si>
  <si>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</si>
  <si>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</si>
  <si>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</si>
  <si>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</si>
  <si>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</si>
  <si>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</si>
  <si>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</si>
  <si>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</si>
  <si>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</si>
  <si>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</si>
  <si>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</si>
  <si>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</si>
  <si>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</si>
  <si>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</si>
  <si>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</si>
  <si>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</si>
  <si>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</si>
  <si>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</si>
  <si>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</si>
  <si>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</si>
  <si>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</si>
  <si>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</si>
  <si>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</si>
  <si>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</si>
  <si>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</si>
  <si>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</si>
  <si>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</si>
  <si>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</si>
  <si>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</si>
  <si>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</si>
  <si>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</si>
  <si>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</si>
  <si>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</si>
  <si>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</si>
  <si>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</si>
  <si>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</si>
  <si>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</si>
  <si>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</si>
  <si>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</si>
  <si>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</si>
  <si>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</si>
  <si>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</si>
  <si>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</si>
  <si>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</si>
  <si>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</si>
  <si>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</si>
  <si>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</si>
  <si>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</si>
  <si>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</si>
  <si>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</si>
  <si>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</si>
  <si>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</si>
  <si>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</si>
  <si>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</si>
  <si>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</si>
  <si>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</si>
  <si>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</si>
  <si>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</si>
  <si>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</si>
  <si>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</si>
  <si>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</si>
  <si>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</si>
  <si>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</si>
  <si>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</si>
  <si>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</si>
  <si>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</si>
  <si>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</si>
  <si>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</si>
  <si>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</si>
  <si>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</si>
  <si>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</si>
  <si>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</si>
  <si>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</si>
  <si>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</si>
  <si>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</si>
  <si>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</si>
  <si>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</si>
  <si>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</si>
  <si>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</si>
  <si>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</si>
  <si>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</si>
  <si>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</si>
  <si>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</si>
  <si>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</si>
  <si>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</si>
  <si>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</si>
  <si>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</si>
  <si>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</si>
  <si>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</si>
  <si>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</si>
  <si>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</si>
  <si>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</si>
  <si>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</si>
  <si>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</si>
  <si>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</si>
  <si>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</si>
  <si>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</si>
  <si>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</si>
  <si>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</si>
  <si>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</si>
  <si>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</si>
  <si>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</si>
  <si>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</si>
  <si>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</si>
  <si>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</si>
  <si>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</si>
  <si>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</si>
  <si>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</si>
  <si>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</si>
  <si>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</si>
  <si>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</si>
  <si>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</si>
  <si>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</si>
  <si>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</si>
  <si>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</si>
  <si>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</si>
  <si>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</si>
  <si>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</si>
  <si>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</si>
  <si>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</si>
  <si>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</si>
  <si>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</si>
  <si>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</si>
  <si>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</si>
  <si>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</si>
  <si>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</si>
  <si>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</si>
  <si>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</si>
  <si>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</si>
  <si>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</si>
  <si>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</si>
  <si>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</si>
  <si>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</si>
  <si>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</si>
  <si>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</si>
  <si>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</si>
  <si>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</si>
  <si>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</si>
  <si>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</si>
  <si>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</si>
  <si>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</si>
  <si>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</si>
  <si>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</si>
  <si>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</si>
  <si>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</si>
  <si>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</si>
  <si>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</si>
  <si>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</si>
  <si>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</si>
  <si>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</si>
  <si>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</si>
  <si>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</si>
  <si>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</si>
  <si>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</si>
  <si>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</si>
  <si>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</si>
  <si>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</si>
  <si>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</si>
  <si>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</si>
  <si>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</si>
  <si>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</si>
  <si>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</si>
  <si>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</si>
  <si>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</si>
  <si>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</si>
  <si>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</si>
  <si>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</si>
  <si>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</si>
  <si>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</si>
  <si>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</si>
  <si>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</si>
  <si>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</si>
  <si>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</si>
  <si>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</si>
  <si>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</si>
  <si>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</si>
  <si>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</si>
  <si>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</si>
  <si>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</si>
  <si>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</si>
  <si>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</si>
  <si>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</si>
  <si>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</si>
  <si>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</si>
  <si>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</si>
  <si>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</si>
  <si>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</si>
  <si>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</si>
  <si>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</si>
  <si>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</si>
  <si>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</si>
  <si>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</si>
  <si>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</si>
  <si>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</si>
  <si>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</si>
  <si>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</si>
  <si>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</si>
  <si>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</si>
  <si>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</si>
  <si>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</si>
  <si>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</si>
  <si>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</si>
  <si>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</si>
  <si>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</si>
  <si>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</si>
  <si>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</si>
  <si>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</si>
  <si>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</si>
  <si>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</si>
  <si>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</si>
  <si>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</si>
  <si>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</si>
  <si>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</si>
  <si>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</si>
  <si>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</si>
  <si>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</si>
  <si>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</si>
  <si>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</si>
  <si>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</si>
  <si>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</si>
  <si>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</si>
  <si>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</si>
  <si>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</si>
  <si>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</si>
  <si>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</si>
  <si>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</si>
  <si>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</si>
  <si>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</si>
  <si>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</si>
  <si>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</si>
  <si>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</si>
  <si>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</si>
  <si>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</si>
  <si>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</si>
  <si>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</si>
  <si>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</si>
  <si>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</si>
  <si>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</si>
  <si>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</si>
  <si>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</si>
  <si>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</si>
  <si>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</si>
  <si>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</si>
  <si>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</si>
  <si>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</si>
  <si>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</si>
  <si>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</si>
  <si>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</si>
  <si>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</si>
  <si>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</si>
  <si>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</si>
  <si>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</si>
  <si>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</si>
  <si>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</si>
  <si>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</si>
  <si>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</si>
  <si>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</si>
  <si>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</si>
  <si>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</si>
  <si>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</si>
  <si>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</si>
  <si>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</si>
  <si>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</si>
  <si>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</si>
  <si>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</si>
  <si>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</si>
  <si>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</si>
  <si>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</si>
  <si>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</si>
  <si>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</si>
  <si>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</si>
  <si>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</si>
  <si>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</si>
  <si>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</si>
  <si>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</si>
  <si>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</si>
  <si>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</si>
  <si>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</si>
  <si>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</si>
  <si>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</si>
  <si>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</si>
  <si>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</si>
  <si>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</si>
  <si>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</si>
  <si>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</si>
  <si>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</si>
  <si>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</si>
  <si>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</si>
  <si>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</si>
  <si>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</si>
  <si>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</si>
  <si>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</si>
  <si>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</si>
  <si>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</si>
  <si>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</si>
  <si>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</si>
  <si>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</si>
  <si>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</si>
  <si>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</si>
  <si>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</si>
  <si>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</si>
  <si>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</si>
  <si>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</si>
  <si>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</si>
  <si>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</si>
  <si>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</si>
  <si>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</si>
  <si>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</si>
  <si>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</si>
  <si>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</si>
  <si>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</si>
  <si>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</si>
  <si>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</si>
  <si>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</si>
  <si>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</si>
  <si>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</si>
  <si>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</si>
  <si>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</si>
  <si>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</si>
  <si>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</si>
  <si>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</si>
  <si>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</si>
  <si>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</si>
  <si>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</si>
  <si>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</si>
  <si>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</si>
  <si>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</si>
  <si>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</si>
  <si>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</si>
  <si>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</si>
  <si>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</si>
  <si>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</si>
  <si>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</si>
  <si>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</si>
  <si>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</si>
  <si>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</si>
  <si>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</si>
  <si>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</si>
  <si>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</si>
  <si>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</si>
  <si>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</si>
  <si>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</si>
  <si>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</si>
  <si>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</si>
  <si>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</si>
  <si>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</si>
  <si>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</si>
  <si>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</si>
  <si>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</si>
  <si>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</si>
  <si>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</si>
  <si>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</si>
  <si>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</si>
  <si>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</si>
  <si>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</si>
  <si>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</si>
  <si>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</si>
  <si>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</si>
  <si>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</si>
  <si>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</si>
  <si>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</si>
  <si>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</si>
  <si>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</si>
  <si>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</si>
  <si>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</si>
  <si>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</si>
  <si>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</si>
  <si>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</si>
  <si>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</si>
  <si>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</si>
  <si>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</si>
  <si>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</si>
  <si>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</si>
  <si>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</si>
  <si>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</si>
  <si>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</si>
  <si>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</si>
  <si>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</si>
  <si>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</si>
  <si>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</si>
  <si>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</si>
  <si>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</si>
  <si>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</si>
  <si>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</si>
  <si>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</si>
  <si>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</si>
  <si>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</si>
  <si>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</si>
  <si>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</si>
  <si>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</si>
  <si>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</si>
  <si>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</si>
  <si>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</si>
  <si>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</si>
  <si>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</si>
  <si>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</si>
  <si>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</si>
  <si>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</si>
  <si>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</si>
  <si>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</si>
  <si>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</si>
  <si>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</si>
  <si>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</si>
  <si>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</si>
  <si>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</si>
  <si>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</si>
  <si>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</si>
  <si>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</si>
  <si>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</si>
  <si>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</si>
  <si>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</si>
  <si>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</si>
  <si>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</si>
  <si>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</si>
  <si>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</si>
  <si>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</si>
  <si>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</si>
  <si>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</si>
  <si>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</si>
  <si>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</si>
  <si>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</si>
  <si>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</si>
  <si>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</si>
  <si>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</si>
  <si>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</si>
  <si>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</si>
  <si>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</si>
  <si>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</si>
  <si>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</si>
  <si>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</si>
  <si>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</si>
  <si>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</si>
  <si>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</si>
  <si>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</si>
  <si>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</si>
  <si>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</si>
  <si>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</si>
  <si>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</si>
  <si>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</si>
  <si>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</si>
  <si>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</si>
  <si>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</si>
  <si>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</si>
  <si>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</si>
  <si>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</si>
  <si>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</si>
  <si>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</si>
  <si>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</si>
  <si>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</si>
  <si>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</si>
  <si>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</si>
  <si>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</si>
  <si>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</si>
  <si>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</si>
  <si>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</si>
  <si>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</si>
  <si>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</si>
  <si>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</si>
  <si>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</si>
  <si>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</si>
  <si>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</si>
  <si>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</si>
  <si>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</si>
  <si>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</si>
  <si>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</si>
  <si>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</si>
  <si>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</si>
  <si>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</si>
  <si>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</si>
  <si>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</si>
  <si>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</si>
  <si>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</si>
  <si>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</si>
  <si>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</si>
  <si>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</si>
  <si>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</si>
  <si>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</si>
  <si>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</si>
  <si>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</si>
  <si>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</si>
  <si>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</si>
  <si>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</si>
  <si>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</si>
  <si>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</si>
  <si>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</si>
  <si>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</si>
  <si>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</si>
  <si>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</si>
  <si>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</si>
  <si>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</si>
  <si>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</si>
  <si>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</si>
  <si>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</si>
  <si>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</si>
  <si>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</si>
  <si>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</si>
  <si>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</si>
  <si>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</si>
  <si>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</si>
  <si>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</si>
  <si>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</si>
  <si>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</si>
  <si>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</si>
  <si>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</si>
  <si>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</si>
  <si>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</si>
  <si>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</si>
  <si>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</si>
  <si>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</si>
  <si>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</si>
  <si>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</si>
  <si>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</si>
  <si>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</si>
  <si>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</si>
  <si>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</si>
  <si>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</si>
  <si>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</si>
  <si>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</si>
  <si>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</si>
  <si>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</si>
  <si>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</si>
  <si>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</si>
  <si>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</si>
  <si>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</si>
  <si>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</si>
  <si>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</si>
  <si>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</si>
  <si>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</si>
  <si>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</si>
  <si>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</si>
  <si>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</si>
  <si>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</si>
  <si>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</si>
  <si>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</si>
  <si>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</si>
  <si>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</si>
  <si>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</si>
  <si>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</si>
  <si>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</si>
  <si>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</si>
  <si>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</si>
  <si>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</si>
  <si>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</si>
  <si>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</si>
  <si>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</si>
  <si>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</si>
  <si>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</si>
  <si>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</si>
  <si>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</si>
  <si>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</si>
  <si>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</si>
  <si>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</si>
  <si>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</si>
  <si>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</si>
  <si>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</si>
  <si>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</si>
  <si>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</si>
  <si>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</si>
  <si>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</si>
  <si>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</si>
  <si>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</si>
  <si>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</si>
  <si>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</si>
  <si>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</si>
  <si>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</si>
  <si>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</si>
  <si>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</si>
  <si>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</si>
  <si>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</si>
  <si>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</si>
  <si>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</si>
  <si>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</si>
  <si>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</si>
  <si>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</si>
  <si>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</si>
  <si>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</si>
  <si>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</si>
  <si>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</si>
  <si>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</si>
  <si>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</si>
  <si>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</si>
  <si>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</si>
  <si>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</si>
  <si>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</si>
  <si>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</si>
  <si>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</si>
  <si>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</si>
  <si>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</si>
  <si>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</si>
  <si>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</si>
  <si>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</si>
  <si>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</si>
  <si>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</si>
  <si>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</si>
  <si>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</si>
  <si>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</si>
  <si>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</si>
  <si>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</si>
  <si>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</si>
  <si>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</si>
  <si>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</si>
  <si>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</si>
  <si>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</si>
  <si>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</si>
  <si>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</si>
  <si>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</si>
  <si>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</si>
  <si>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</si>
  <si>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</si>
  <si>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</si>
  <si>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</si>
  <si>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</si>
  <si>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</si>
  <si>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</si>
  <si>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</si>
  <si>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</si>
  <si>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</si>
  <si>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</si>
  <si>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</si>
  <si>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</si>
  <si>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</si>
  <si>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</si>
  <si>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</si>
  <si>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</si>
  <si>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</si>
  <si>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</si>
  <si>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</si>
  <si>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</si>
  <si>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</si>
  <si>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</si>
  <si>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</si>
  <si>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</si>
  <si>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</si>
  <si>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</si>
  <si>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</si>
  <si>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</si>
  <si>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</si>
  <si>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</si>
  <si>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</si>
  <si>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</si>
  <si>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</si>
  <si>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</si>
  <si>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</si>
  <si>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</si>
  <si>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</si>
  <si>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</si>
  <si>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</si>
  <si>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</si>
  <si>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</si>
  <si>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</si>
  <si>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</si>
  <si>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</si>
  <si>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</si>
  <si>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</si>
  <si>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</si>
  <si>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</si>
  <si>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</si>
  <si>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</si>
  <si>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</si>
  <si>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</si>
  <si>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</si>
  <si>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</si>
  <si>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</si>
  <si>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</si>
  <si>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</si>
  <si>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</si>
  <si>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</si>
  <si>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</si>
  <si>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</si>
  <si>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</si>
  <si>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</si>
  <si>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</si>
  <si>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</si>
  <si>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</si>
  <si>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</si>
  <si>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</si>
  <si>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</si>
  <si>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</si>
  <si>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</si>
  <si>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</si>
  <si>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</si>
  <si>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</si>
  <si>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</si>
  <si>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</si>
  <si>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</si>
  <si>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</si>
  <si>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</si>
  <si>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</si>
  <si>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</si>
  <si>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</si>
  <si>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</si>
  <si>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</si>
  <si>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</si>
  <si>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</si>
  <si>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</si>
  <si>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</si>
  <si>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</si>
  <si>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</si>
  <si>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</si>
  <si>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</si>
  <si>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</si>
  <si>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</si>
  <si>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</si>
  <si>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</si>
  <si>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</si>
  <si>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</si>
  <si>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</si>
  <si>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</si>
  <si>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</si>
  <si>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</si>
  <si>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</si>
  <si>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</si>
  <si>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</si>
  <si>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</si>
  <si>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</si>
  <si>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</si>
  <si>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</si>
  <si>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</si>
  <si>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</si>
  <si>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</si>
  <si>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</si>
  <si>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</si>
  <si>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</si>
  <si>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</si>
  <si>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</si>
  <si>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</si>
  <si>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</si>
  <si>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</si>
  <si>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</si>
  <si>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</si>
  <si>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</si>
  <si>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</si>
  <si>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</si>
  <si>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</si>
  <si>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</si>
  <si>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</si>
  <si>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</si>
  <si>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</si>
  <si>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</si>
  <si>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</si>
  <si>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</si>
  <si>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</si>
  <si>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</si>
  <si>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</si>
  <si>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</si>
  <si>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</si>
  <si>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</si>
  <si>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</si>
  <si>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</si>
  <si>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</si>
  <si>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</si>
  <si>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</si>
  <si>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</si>
  <si>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</si>
  <si>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</si>
  <si>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</si>
  <si>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</si>
  <si>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</si>
  <si>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</si>
  <si>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</si>
  <si>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</si>
  <si>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</si>
  <si>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</si>
  <si>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</si>
  <si>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</si>
  <si>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</si>
  <si>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</si>
  <si>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</si>
  <si>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</si>
  <si>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</si>
  <si>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</si>
  <si>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</si>
  <si>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</si>
  <si>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</si>
  <si>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</si>
  <si>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</si>
  <si>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</si>
  <si>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</si>
  <si>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</si>
  <si>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</si>
  <si>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</si>
  <si>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</si>
  <si>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</si>
  <si>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</si>
  <si>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</si>
  <si>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</si>
  <si>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</si>
  <si>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</si>
  <si>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</si>
  <si>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</si>
  <si>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</si>
  <si>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</si>
  <si>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</si>
  <si>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</si>
  <si>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</si>
  <si>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</si>
  <si>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</si>
  <si>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</si>
  <si>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</si>
  <si>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</si>
  <si>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</si>
  <si>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</si>
  <si>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</si>
  <si>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</si>
  <si>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</si>
  <si>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</si>
  <si>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</si>
  <si>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</si>
  <si>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</si>
  <si>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</si>
  <si>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</si>
  <si>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</si>
  <si>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</si>
  <si>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</si>
  <si>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</si>
  <si>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</si>
  <si>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</si>
  <si>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</si>
  <si>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</si>
  <si>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</si>
  <si>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</si>
  <si>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</si>
  <si>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</si>
  <si>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</si>
  <si>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</si>
  <si>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</si>
  <si>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</si>
  <si>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</si>
  <si>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</si>
  <si>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</si>
  <si>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</si>
  <si>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</si>
  <si>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</si>
  <si>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</si>
  <si>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</si>
  <si>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</si>
  <si>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</si>
  <si>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</si>
  <si>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</si>
  <si>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</si>
  <si>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</si>
  <si>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</si>
  <si>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</si>
  <si>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</si>
  <si>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</si>
  <si>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</si>
  <si>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</si>
  <si>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</si>
  <si>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</si>
  <si>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</si>
  <si>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</si>
  <si>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</si>
  <si>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</si>
  <si>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</si>
  <si>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</si>
  <si>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</si>
  <si>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</si>
  <si>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</si>
  <si>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</si>
  <si>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</si>
  <si>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</si>
  <si>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</si>
  <si>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</si>
  <si>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</si>
  <si>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</si>
  <si>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</si>
  <si>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</si>
  <si>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</si>
  <si>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</si>
  <si>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</si>
  <si>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</si>
  <si>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</si>
  <si>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</si>
  <si>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</si>
  <si>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</si>
  <si>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</si>
  <si>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</si>
  <si>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</si>
  <si>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</si>
  <si>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</si>
  <si>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</si>
  <si>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</si>
  <si>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</si>
  <si>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</si>
  <si>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</si>
  <si>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</si>
  <si>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</si>
  <si>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</si>
  <si>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</si>
  <si>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</si>
  <si>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</si>
  <si>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</si>
  <si>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</si>
  <si>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</si>
  <si>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</si>
  <si>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</si>
  <si>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</si>
  <si>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</si>
  <si>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</si>
  <si>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</si>
  <si>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</si>
  <si>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</si>
  <si>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</si>
  <si>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</si>
  <si>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</si>
  <si>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</si>
  <si>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</si>
  <si>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</si>
  <si>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</si>
  <si>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</si>
  <si>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</si>
  <si>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</si>
  <si>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</si>
  <si>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</si>
  <si>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</si>
  <si>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</si>
  <si>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</si>
  <si>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</si>
  <si>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</si>
  <si>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</si>
  <si>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</si>
  <si>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</si>
  <si>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</si>
  <si>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</si>
  <si>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</si>
  <si>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</si>
  <si>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</si>
  <si>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</si>
  <si>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</si>
  <si>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</si>
  <si>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</si>
  <si>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</si>
  <si>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</si>
  <si>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</si>
  <si>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</si>
  <si>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</si>
  <si>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</si>
  <si>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</si>
  <si>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</si>
  <si>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</si>
  <si>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</si>
  <si>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</si>
  <si>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</si>
  <si>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</si>
  <si>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</si>
  <si>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</si>
  <si>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</si>
  <si>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</si>
  <si>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</si>
  <si>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</si>
  <si>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</si>
  <si>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</si>
  <si>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</si>
  <si>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</si>
  <si>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</si>
  <si>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</si>
  <si>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</si>
  <si>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</si>
  <si>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</si>
  <si>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</si>
  <si>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</si>
  <si>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</si>
  <si>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</si>
  <si>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</si>
  <si>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</si>
  <si>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</si>
  <si>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</si>
  <si>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</si>
  <si>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</si>
  <si>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</si>
  <si>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</si>
  <si>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</si>
  <si>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</si>
  <si>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</si>
  <si>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</si>
  <si>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</si>
  <si>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</si>
  <si>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</si>
  <si>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</si>
  <si>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</si>
  <si>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</si>
  <si>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</si>
  <si>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</si>
  <si>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</si>
  <si>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</si>
  <si>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</si>
  <si>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</si>
  <si>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</si>
  <si>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</si>
  <si>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</si>
  <si>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</si>
  <si>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</si>
  <si>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</si>
  <si>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</si>
  <si>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</si>
  <si>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</si>
  <si>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</si>
  <si>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</si>
  <si>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</si>
  <si>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</si>
  <si>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</si>
  <si>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</si>
  <si>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</si>
  <si>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</si>
  <si>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</si>
  <si>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</si>
  <si>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</si>
  <si>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</si>
  <si>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</si>
  <si>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</si>
  <si>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</si>
  <si>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</si>
  <si>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</si>
  <si>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</si>
  <si>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</si>
  <si>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</si>
  <si>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</si>
  <si>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</si>
  <si>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</si>
  <si>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</si>
  <si>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</si>
  <si>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</si>
  <si>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</si>
  <si>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</si>
  <si>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</si>
  <si>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</si>
  <si>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</si>
  <si>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</si>
  <si>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</si>
  <si>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</si>
  <si>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</si>
  <si>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</si>
  <si>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</si>
  <si>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</si>
  <si>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</si>
  <si>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</si>
  <si>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</si>
  <si>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</si>
  <si>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</si>
  <si>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</si>
  <si>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</si>
  <si>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</si>
  <si>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</si>
  <si>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</si>
  <si>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</si>
  <si>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</si>
  <si>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</si>
  <si>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</si>
  <si>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</si>
  <si>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</si>
  <si>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</si>
  <si>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</si>
  <si>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</si>
  <si>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</si>
  <si>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</si>
  <si>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</si>
  <si>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</si>
  <si>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</si>
  <si>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</si>
  <si>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</si>
  <si>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</si>
  <si>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</si>
  <si>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</si>
  <si>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</si>
  <si>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</si>
  <si>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</si>
  <si>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</si>
  <si>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</si>
  <si>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</si>
  <si>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</si>
  <si>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</si>
  <si>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</si>
  <si>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</si>
  <si>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</si>
  <si>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</si>
  <si>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</si>
  <si>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</si>
  <si>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</si>
  <si>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</si>
  <si>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</si>
  <si>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</si>
  <si>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</si>
  <si>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</si>
  <si>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</si>
  <si>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</si>
  <si>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</si>
  <si>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</si>
  <si>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</si>
  <si>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</si>
  <si>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</si>
  <si>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</si>
  <si>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</si>
  <si>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</si>
  <si>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</si>
  <si>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</si>
  <si>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</si>
  <si>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</si>
  <si>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</si>
  <si>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</si>
  <si>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</si>
  <si>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</si>
  <si>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</si>
  <si>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</si>
  <si>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</si>
  <si>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</si>
  <si>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</si>
  <si>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</si>
  <si>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</si>
  <si>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</si>
  <si>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</si>
  <si>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</si>
  <si>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</si>
  <si>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</si>
  <si>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</si>
  <si>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</si>
  <si>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</si>
  <si>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</si>
  <si>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</si>
  <si>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</si>
  <si>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</si>
  <si>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</si>
  <si>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</si>
  <si>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</si>
  <si>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</si>
  <si>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</si>
  <si>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</si>
  <si>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</si>
  <si>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</si>
  <si>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</si>
  <si>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</si>
  <si>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</si>
  <si>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</si>
  <si>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</si>
  <si>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</si>
  <si>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</si>
  <si>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</si>
  <si>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</si>
  <si>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</si>
  <si>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</si>
  <si>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</si>
  <si>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</si>
  <si>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</si>
  <si>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</si>
  <si>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</si>
  <si>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</si>
  <si>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</si>
  <si>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</si>
  <si>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</si>
  <si>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</si>
  <si>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</si>
  <si>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</si>
  <si>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</si>
  <si>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</si>
  <si>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</si>
  <si>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</si>
  <si>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</si>
  <si>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</si>
  <si>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</si>
  <si>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</si>
  <si>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</si>
  <si>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</si>
  <si>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</si>
  <si>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</si>
  <si>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</si>
  <si>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</si>
  <si>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</si>
  <si>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</si>
  <si>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</si>
  <si>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</si>
  <si>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</si>
  <si>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</si>
  <si>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</si>
  <si>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</si>
  <si>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</si>
  <si>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</si>
  <si>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</si>
  <si>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</si>
  <si>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</si>
  <si>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</si>
  <si>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</si>
  <si>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</si>
  <si>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</si>
  <si>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</si>
  <si>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</si>
  <si>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</si>
  <si>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</si>
  <si>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</si>
  <si>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</si>
  <si>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</si>
  <si>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</si>
  <si>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</si>
  <si>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</si>
  <si>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</si>
  <si>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</si>
  <si>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</si>
  <si>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</si>
  <si>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</si>
  <si>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</si>
  <si>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</si>
  <si>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</si>
  <si>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</si>
  <si>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</si>
  <si>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</si>
  <si>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</si>
  <si>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</si>
  <si>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</si>
  <si>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</si>
  <si>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</si>
  <si>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</si>
  <si>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</si>
  <si>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</si>
  <si>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</si>
  <si>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</si>
  <si>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</si>
  <si>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</si>
  <si>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</si>
  <si>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</si>
  <si>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</si>
  <si>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</si>
  <si>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</si>
  <si>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</si>
  <si>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</si>
  <si>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</si>
  <si>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</si>
  <si>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</si>
  <si>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</si>
  <si>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</si>
  <si>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</si>
  <si>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</si>
  <si>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</si>
  <si>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</si>
  <si>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</si>
  <si>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</si>
  <si>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</si>
  <si>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</si>
  <si>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</si>
  <si>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</si>
  <si>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</si>
  <si>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</si>
  <si>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</si>
  <si>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</si>
  <si>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</si>
  <si>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</si>
  <si>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</si>
  <si>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</si>
  <si>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</si>
  <si>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</si>
  <si>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</si>
  <si>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</si>
  <si>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</si>
  <si>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</si>
  <si>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</si>
  <si>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</si>
  <si>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</si>
  <si>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</si>
  <si>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</si>
  <si>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</si>
  <si>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</si>
  <si>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</si>
  <si>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</si>
  <si>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</si>
  <si>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</si>
  <si>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</si>
  <si>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</si>
  <si>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</si>
  <si>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</si>
  <si>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</si>
  <si>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</si>
  <si>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</si>
  <si>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</si>
  <si>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</si>
  <si>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</si>
  <si>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</si>
  <si>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</si>
  <si>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</si>
  <si>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</si>
  <si>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</si>
  <si>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</si>
  <si>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</si>
  <si>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</si>
  <si>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</si>
  <si>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</si>
  <si>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</si>
  <si>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</si>
  <si>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</si>
  <si>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</si>
  <si>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</si>
  <si>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</si>
  <si>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</si>
  <si>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</si>
  <si>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</si>
  <si>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</si>
  <si>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</si>
  <si>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</si>
  <si>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</si>
  <si>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</si>
  <si>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</si>
  <si>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</si>
  <si>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</si>
  <si>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</si>
  <si>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</si>
  <si>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</si>
  <si>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</si>
  <si>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</si>
  <si>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</si>
  <si>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</si>
  <si>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</si>
  <si>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</si>
  <si>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</si>
  <si>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</si>
  <si>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</si>
  <si>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</si>
  <si>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</si>
  <si>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</si>
  <si>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</si>
  <si>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</si>
  <si>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</si>
  <si>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</si>
  <si>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</si>
  <si>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</si>
  <si>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</si>
  <si>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</si>
  <si>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</si>
  <si>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</si>
  <si>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</si>
  <si>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</si>
  <si>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</si>
  <si>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</si>
  <si>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</si>
  <si>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</si>
  <si>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</si>
  <si>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</si>
  <si>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</si>
  <si>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</si>
  <si>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</si>
  <si>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</si>
  <si>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</si>
  <si>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</si>
  <si>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</si>
  <si>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</si>
  <si>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</si>
  <si>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</si>
  <si>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</si>
  <si>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</si>
  <si>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</si>
  <si>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</si>
  <si>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</si>
  <si>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</si>
  <si>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</si>
  <si>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</si>
  <si>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</si>
  <si>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</si>
  <si>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</si>
  <si>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</si>
  <si>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</si>
  <si>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</si>
  <si>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</si>
  <si>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</si>
  <si>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</si>
  <si>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</si>
  <si>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</si>
  <si>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</si>
  <si>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</si>
  <si>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</si>
  <si>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</si>
  <si>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</si>
  <si>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</si>
  <si>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</si>
  <si>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</si>
  <si>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</si>
  <si>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</si>
  <si>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</si>
  <si>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</si>
  <si>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</si>
  <si>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</si>
  <si>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</si>
  <si>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</si>
  <si>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</si>
  <si>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</si>
  <si>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</si>
  <si>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</si>
  <si>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</si>
  <si>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</si>
  <si>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</si>
  <si>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</si>
  <si>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</si>
  <si>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</si>
  <si>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</si>
  <si>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</si>
  <si>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</si>
  <si>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</si>
  <si>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</si>
  <si>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</si>
  <si>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</si>
  <si>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</si>
  <si>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</si>
  <si>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</si>
  <si>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</si>
  <si>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</si>
  <si>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</si>
  <si>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</si>
  <si>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</si>
  <si>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</si>
  <si>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</si>
  <si>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</si>
  <si>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</si>
  <si>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</si>
  <si>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</si>
  <si>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</si>
  <si>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</si>
  <si>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</si>
  <si>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</si>
  <si>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</si>
  <si>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</si>
  <si>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</si>
  <si>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</si>
  <si>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</si>
  <si>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</si>
  <si>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</si>
  <si>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</si>
  <si>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</si>
  <si>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</si>
  <si>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</si>
  <si>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</si>
  <si>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</si>
  <si>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</si>
  <si>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</si>
  <si>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</si>
  <si>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</si>
  <si>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</si>
  <si>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</si>
  <si>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</si>
  <si>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</si>
  <si>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</si>
  <si>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</si>
  <si>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</si>
  <si>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</si>
  <si>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</si>
  <si>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</si>
  <si>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</si>
  <si>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</si>
  <si>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</si>
  <si>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</si>
  <si>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</si>
  <si>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</si>
  <si>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</si>
  <si>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</si>
  <si>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</si>
  <si>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</si>
  <si>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</si>
  <si>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</si>
  <si>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</si>
  <si>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</si>
  <si>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</si>
  <si>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</si>
  <si>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</si>
  <si>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</si>
  <si>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</si>
  <si>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</si>
  <si>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</si>
  <si>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</si>
  <si>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</si>
  <si>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</si>
  <si>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</si>
  <si>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</si>
  <si>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</si>
  <si>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</si>
  <si>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</si>
  <si>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</si>
  <si>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</si>
  <si>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</si>
  <si>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</si>
  <si>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</si>
  <si>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</si>
  <si>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</si>
  <si>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</si>
  <si>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</si>
  <si>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</si>
  <si>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</si>
  <si>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</si>
  <si>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</si>
  <si>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</si>
  <si>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</si>
  <si>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</si>
  <si>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</si>
  <si>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</si>
  <si>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</si>
  <si>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</si>
  <si>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</si>
  <si>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</si>
  <si>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</si>
  <si>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</si>
  <si>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</si>
  <si>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</si>
  <si>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</si>
  <si>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</si>
  <si>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</si>
  <si>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</si>
  <si>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</si>
  <si>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</si>
  <si>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</si>
  <si>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</si>
  <si>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</si>
  <si>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</si>
  <si>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</si>
  <si>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</si>
  <si>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</si>
  <si>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</si>
  <si>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</si>
  <si>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</si>
  <si>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</si>
  <si>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</si>
  <si>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</si>
  <si>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</si>
  <si>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</si>
  <si>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</si>
  <si>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</si>
  <si>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</si>
  <si>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</si>
  <si>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</si>
  <si>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</si>
  <si>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</si>
  <si>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</si>
  <si>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</si>
  <si>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</si>
  <si>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</si>
  <si>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</si>
  <si>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</si>
  <si>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</si>
  <si>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</si>
  <si>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</si>
  <si>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</si>
  <si>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</si>
  <si>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</si>
  <si>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</si>
  <si>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</si>
  <si>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</si>
  <si>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</si>
  <si>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</si>
  <si>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</si>
  <si>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</si>
  <si>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</si>
  <si>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</si>
  <si>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</si>
  <si>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</si>
  <si>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</si>
  <si>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</si>
  <si>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</si>
  <si>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</si>
  <si>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</si>
  <si>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</si>
  <si>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</si>
  <si>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</si>
  <si>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</si>
  <si>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</si>
  <si>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</si>
  <si>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</si>
  <si>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</si>
  <si>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</si>
  <si>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</si>
  <si>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</si>
  <si>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</si>
  <si>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</si>
  <si>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</si>
  <si>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</si>
  <si>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</si>
  <si>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</si>
  <si>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</si>
  <si>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</si>
  <si>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</si>
  <si>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</si>
  <si>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</si>
  <si>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</si>
  <si>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</si>
  <si>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</si>
  <si>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</si>
  <si>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</si>
  <si>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</si>
  <si>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</si>
  <si>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</si>
  <si>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</si>
  <si>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</si>
  <si>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</si>
  <si>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</si>
  <si>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</si>
  <si>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</si>
  <si>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</si>
  <si>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</si>
  <si>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</si>
  <si>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</si>
  <si>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</si>
  <si>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</si>
  <si>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</si>
  <si>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</si>
  <si>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</si>
  <si>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</si>
  <si>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</si>
  <si>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</si>
  <si>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</si>
  <si>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</si>
  <si>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</si>
  <si>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</si>
  <si>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</si>
  <si>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</si>
  <si>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</si>
  <si>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</si>
  <si>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</si>
  <si>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</si>
  <si>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</si>
  <si>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</si>
  <si>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</si>
  <si>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</si>
  <si>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</si>
  <si>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</si>
  <si>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</si>
  <si>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</si>
  <si>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</si>
  <si>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</si>
  <si>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</si>
  <si>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</si>
  <si>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</si>
  <si>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</si>
  <si>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</si>
  <si>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</si>
  <si>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</si>
  <si>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</si>
  <si>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</si>
  <si>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</si>
  <si>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</si>
  <si>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</si>
  <si>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</si>
  <si>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</si>
  <si>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</si>
  <si>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</si>
  <si>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</si>
  <si>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</si>
  <si>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</si>
  <si>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</si>
  <si>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</si>
  <si>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</si>
  <si>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</si>
  <si>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</si>
  <si>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</si>
  <si>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</si>
  <si>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</si>
  <si>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</si>
  <si>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</si>
  <si>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</si>
  <si>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</si>
  <si>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</si>
  <si>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</si>
  <si>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</si>
  <si>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</si>
  <si>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</si>
  <si>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</si>
  <si>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</si>
  <si>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</si>
  <si>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</si>
  <si>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</si>
  <si>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</si>
  <si>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</si>
  <si>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</si>
  <si>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</si>
  <si>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</si>
  <si>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</si>
  <si>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</si>
  <si>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</si>
  <si>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</si>
  <si>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</si>
  <si>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</si>
  <si>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</si>
  <si>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</si>
  <si>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</si>
  <si>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</si>
  <si>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</si>
  <si>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</si>
  <si>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</si>
  <si>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</si>
  <si>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</si>
  <si>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</si>
  <si>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</si>
  <si>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</si>
  <si>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</si>
  <si>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</si>
  <si>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</si>
  <si>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</si>
  <si>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</si>
  <si>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</si>
  <si>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</si>
  <si>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</si>
  <si>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</si>
  <si>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</si>
  <si>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</si>
  <si>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</si>
  <si>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</si>
  <si>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</si>
  <si>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</si>
  <si>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</si>
  <si>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</si>
  <si>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</si>
  <si>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</si>
  <si>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</si>
  <si>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</si>
  <si>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</si>
  <si>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</si>
  <si>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</si>
  <si>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</si>
  <si>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</si>
  <si>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</si>
  <si>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</si>
  <si>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</si>
  <si>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</si>
  <si>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</si>
  <si>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</si>
  <si>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</si>
  <si>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</si>
  <si>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</si>
  <si>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</si>
  <si>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</si>
  <si>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</si>
  <si>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</si>
  <si>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</si>
  <si>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</si>
  <si>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</si>
  <si>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</si>
  <si>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</si>
  <si>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</si>
  <si>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</si>
  <si>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</si>
  <si>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</si>
  <si>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</si>
  <si>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</si>
  <si>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</si>
  <si>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</si>
  <si>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</si>
  <si>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</si>
  <si>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</si>
  <si>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</si>
  <si>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</si>
  <si>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</si>
  <si>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</si>
  <si>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</si>
  <si>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</si>
  <si>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</si>
  <si>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</si>
  <si>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</si>
  <si>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</si>
  <si>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</si>
  <si>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</si>
  <si>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</si>
  <si>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</si>
  <si>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</si>
  <si>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</si>
  <si>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</si>
  <si>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</si>
  <si>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</si>
  <si>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</si>
  <si>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</si>
  <si>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</si>
  <si>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</si>
  <si>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</si>
  <si>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</si>
  <si>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</si>
  <si>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</si>
  <si>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</si>
  <si>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</si>
  <si>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</si>
  <si>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</si>
  <si>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</si>
  <si>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</si>
  <si>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</si>
  <si>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</si>
  <si>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</si>
  <si>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</si>
  <si>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</si>
  <si>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</si>
  <si>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</si>
  <si>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</si>
  <si>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</si>
  <si>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</si>
  <si>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</si>
  <si>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</si>
  <si>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</si>
  <si>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</si>
  <si>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</si>
  <si>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</si>
  <si>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</si>
  <si>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</si>
  <si>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</si>
  <si>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</si>
  <si>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</si>
  <si>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</si>
  <si>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</si>
  <si>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</si>
  <si>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</si>
  <si>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</si>
  <si>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</si>
  <si>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</si>
  <si>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</si>
  <si>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</si>
  <si>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</si>
  <si>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</si>
  <si>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</si>
  <si>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</si>
  <si>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</si>
  <si>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</si>
  <si>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</si>
  <si>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</si>
  <si>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</si>
  <si>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</si>
  <si>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</si>
  <si>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</si>
  <si>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</si>
  <si>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</si>
  <si>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</si>
  <si>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</si>
  <si>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</si>
  <si>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</si>
  <si>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</si>
  <si>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</si>
  <si>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</si>
  <si>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</si>
  <si>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</si>
  <si>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</si>
  <si>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</si>
  <si>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</si>
  <si>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</si>
  <si>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</si>
  <si>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</si>
  <si>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</si>
  <si>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</si>
  <si>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</si>
  <si>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</si>
  <si>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</si>
  <si>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</si>
  <si>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</si>
  <si>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</si>
  <si>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</si>
  <si>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</si>
  <si>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</si>
  <si>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</si>
  <si>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</si>
  <si>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</si>
  <si>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</si>
  <si>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</si>
  <si>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</si>
  <si>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</si>
  <si>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</si>
  <si>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</si>
  <si>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</si>
  <si>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</si>
  <si>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</si>
  <si>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</si>
  <si>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</si>
  <si>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</si>
  <si>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</si>
  <si>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</si>
  <si>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</si>
  <si>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</si>
  <si>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</si>
  <si>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</si>
  <si>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</si>
  <si>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</si>
  <si>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</si>
  <si>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</si>
  <si>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</si>
  <si>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</si>
  <si>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</si>
  <si>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</si>
  <si>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</si>
  <si>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</si>
  <si>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</si>
  <si>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</si>
  <si>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</si>
  <si>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</si>
  <si>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</si>
  <si>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</si>
  <si>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</si>
  <si>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</si>
  <si>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</si>
  <si>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</si>
  <si>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</si>
  <si>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</si>
  <si>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</si>
  <si>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</si>
  <si>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</si>
  <si>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</si>
  <si>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</si>
  <si>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</si>
  <si>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</si>
  <si>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</si>
  <si>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</si>
  <si>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</si>
  <si>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</si>
  <si>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</si>
  <si>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</si>
  <si>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</si>
  <si>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</si>
  <si>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</si>
  <si>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</si>
  <si>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</si>
  <si>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</si>
  <si>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</si>
  <si>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</si>
  <si>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</si>
  <si>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</si>
  <si>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</si>
  <si>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</si>
  <si>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</si>
  <si>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</si>
  <si>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</si>
  <si>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</si>
  <si>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</si>
  <si>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</si>
  <si>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</si>
  <si>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</si>
  <si>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</si>
  <si>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</si>
  <si>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</si>
  <si>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</si>
  <si>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</si>
  <si>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</si>
  <si>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</si>
  <si>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</si>
  <si>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</si>
  <si>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</si>
  <si>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</si>
  <si>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</si>
  <si>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</si>
  <si>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</si>
  <si>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</si>
  <si>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</si>
  <si>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</si>
  <si>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</si>
  <si>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</si>
  <si>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</si>
  <si>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</si>
  <si>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</si>
  <si>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</si>
  <si>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</si>
  <si>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</si>
  <si>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</si>
  <si>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</si>
  <si>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</si>
  <si>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</si>
  <si>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</si>
  <si>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</si>
  <si>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</si>
  <si>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</si>
  <si>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</si>
  <si>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</si>
  <si>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</si>
  <si>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</si>
  <si>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</si>
  <si>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</si>
  <si>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</si>
  <si>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</si>
  <si>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</si>
  <si>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</si>
  <si>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</si>
  <si>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</si>
  <si>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</si>
  <si>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</si>
  <si>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</si>
  <si>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</si>
  <si>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</si>
  <si>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</si>
  <si>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</si>
  <si>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</si>
  <si>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</si>
  <si>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</si>
  <si>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</si>
  <si>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</si>
  <si>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</si>
  <si>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</si>
  <si>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</si>
  <si>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</si>
  <si>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</si>
  <si>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</si>
  <si>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</si>
  <si>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</si>
  <si>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</si>
  <si>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</si>
  <si>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</si>
  <si>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</si>
  <si>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</si>
  <si>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</si>
  <si>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</si>
  <si>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</si>
  <si>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</si>
  <si>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</si>
  <si>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</si>
  <si>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</si>
  <si>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</si>
  <si>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</si>
  <si>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</si>
  <si>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</si>
  <si>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</si>
  <si>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</si>
  <si>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</si>
  <si>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</si>
  <si>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</si>
  <si>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</si>
  <si>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</si>
  <si>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</si>
  <si>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</si>
  <si>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</si>
  <si>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</si>
  <si>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</si>
  <si>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</si>
  <si>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</si>
  <si>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</si>
  <si>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</si>
  <si>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</si>
  <si>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</si>
  <si>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</si>
  <si>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</si>
  <si>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</si>
  <si>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</si>
  <si>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</si>
  <si>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</si>
  <si>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</si>
  <si>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</si>
  <si>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</si>
  <si>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</si>
  <si>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</si>
  <si>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</si>
  <si>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</si>
  <si>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</si>
  <si>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</si>
  <si>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</si>
  <si>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</si>
  <si>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</si>
  <si>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</si>
  <si>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</si>
  <si>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</si>
  <si>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</si>
  <si>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</si>
  <si>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</si>
  <si>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</si>
  <si>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</si>
  <si>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</si>
  <si>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</si>
  <si>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</si>
  <si>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</si>
  <si>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</si>
  <si>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</si>
  <si>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</si>
  <si>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</si>
  <si>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</si>
  <si>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</si>
  <si>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</si>
  <si>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</si>
  <si>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</si>
  <si>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</si>
  <si>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</si>
  <si>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</si>
  <si>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</si>
  <si>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</si>
  <si>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</si>
  <si>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</si>
  <si>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</si>
  <si>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</si>
  <si>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</si>
  <si>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</si>
  <si>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</si>
  <si>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</si>
  <si>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</si>
  <si>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</si>
  <si>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</si>
  <si>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</si>
  <si>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</si>
  <si>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</si>
  <si>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</si>
  <si>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</si>
  <si>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</si>
  <si>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</si>
  <si>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</si>
  <si>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</si>
  <si>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</si>
  <si>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</si>
  <si>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</si>
  <si>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</si>
  <si>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</si>
  <si>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</si>
  <si>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</si>
  <si>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</si>
  <si>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</si>
  <si>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</si>
  <si>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</si>
  <si>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</si>
  <si>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</si>
  <si>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</si>
  <si>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</si>
  <si>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</si>
  <si>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</si>
  <si>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</si>
  <si>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</si>
  <si>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</si>
  <si>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</si>
  <si>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</si>
  <si>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</si>
  <si>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</si>
  <si>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</si>
  <si>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</si>
  <si>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</si>
  <si>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</si>
  <si>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</si>
  <si>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</si>
  <si>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</si>
  <si>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</si>
  <si>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</si>
  <si>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</si>
  <si>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</si>
  <si>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</si>
  <si>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</si>
  <si>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</si>
  <si>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</si>
  <si>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</si>
  <si>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</si>
  <si>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</si>
  <si>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</si>
  <si>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</si>
  <si>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</si>
  <si>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</si>
  <si>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</si>
  <si>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</si>
  <si>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</si>
  <si>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</si>
  <si>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</si>
  <si>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</si>
  <si>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</si>
  <si>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</si>
  <si>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</si>
  <si>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</si>
  <si>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</si>
  <si>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</si>
  <si>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</si>
  <si>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</si>
  <si>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</si>
  <si>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</si>
  <si>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</si>
  <si>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</si>
  <si>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</si>
  <si>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</si>
  <si>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</si>
  <si>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</si>
  <si>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</si>
  <si>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</si>
  <si>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</si>
  <si>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</si>
  <si>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</si>
  <si>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</si>
  <si>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</si>
  <si>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</si>
  <si>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</si>
  <si>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</si>
  <si>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</si>
  <si>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</si>
  <si>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</si>
  <si>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</si>
  <si>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</si>
  <si>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</si>
  <si>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</si>
  <si>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</si>
  <si>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</si>
  <si>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</si>
  <si>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</si>
  <si>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</si>
  <si>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</si>
  <si>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</si>
  <si>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</si>
  <si>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</si>
  <si>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</si>
  <si>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</si>
  <si>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</si>
  <si>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</si>
  <si>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</si>
  <si>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</si>
  <si>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</si>
  <si>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</si>
  <si>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</si>
  <si>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</si>
  <si>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</si>
  <si>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</si>
  <si>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</si>
  <si>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</si>
  <si>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</si>
  <si>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</si>
  <si>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</si>
  <si>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</si>
  <si>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</si>
  <si>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</si>
  <si>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</si>
  <si>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</si>
  <si>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</si>
  <si>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</si>
  <si>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</si>
  <si>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</si>
  <si>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</si>
  <si>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</si>
  <si>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</si>
  <si>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</si>
  <si>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</si>
  <si>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</si>
  <si>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</si>
  <si>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</si>
  <si>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</si>
  <si>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</si>
  <si>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</si>
  <si>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</si>
  <si>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</si>
  <si>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</si>
  <si>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</si>
  <si>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</si>
  <si>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</si>
  <si>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</si>
  <si>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</si>
  <si>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</si>
  <si>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</si>
  <si>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</si>
  <si>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</si>
  <si>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</si>
  <si>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</si>
  <si>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</si>
  <si>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</si>
  <si>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</si>
  <si>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</si>
  <si>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</si>
  <si>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</si>
  <si>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</si>
  <si>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</si>
  <si>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</si>
  <si>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</si>
  <si>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</si>
  <si>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</si>
  <si>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</si>
  <si>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</si>
  <si>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</si>
  <si>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</si>
  <si>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</si>
  <si>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</si>
  <si>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</si>
  <si>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</si>
  <si>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</si>
  <si>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</si>
  <si>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</si>
  <si>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</si>
  <si>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</si>
  <si>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</si>
  <si>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</si>
  <si>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</si>
  <si>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</si>
  <si>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</si>
  <si>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</si>
  <si>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</si>
  <si>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</si>
  <si>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</si>
  <si>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</si>
  <si>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</si>
  <si>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</si>
  <si>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</si>
  <si>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</si>
  <si>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</si>
  <si>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</si>
  <si>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</si>
  <si>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</si>
  <si>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</si>
  <si>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</si>
  <si>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</si>
  <si>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</si>
  <si>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</si>
  <si>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</si>
  <si>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</si>
  <si>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</si>
  <si>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</si>
  <si>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</si>
  <si>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</si>
  <si>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</si>
  <si>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</si>
  <si>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</si>
  <si>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</si>
  <si>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</si>
  <si>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</si>
  <si>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</si>
  <si>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</si>
  <si>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</si>
  <si>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</si>
  <si>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</si>
  <si>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</si>
  <si>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</si>
  <si>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</si>
  <si>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</si>
  <si>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</si>
  <si>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</si>
  <si>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</si>
  <si>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</si>
  <si>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</si>
  <si>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</si>
  <si>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</si>
  <si>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</si>
  <si>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</si>
  <si>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</si>
  <si>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</si>
  <si>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</si>
  <si>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</si>
  <si>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</si>
  <si>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</si>
  <si>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</si>
  <si>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</si>
  <si>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</si>
  <si>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</si>
  <si>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</si>
  <si>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</si>
  <si>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</si>
  <si>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</si>
  <si>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</si>
  <si>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</si>
  <si>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</si>
  <si>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</si>
  <si>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</si>
  <si>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</si>
  <si>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</si>
  <si>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</si>
  <si>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</si>
  <si>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</si>
  <si>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</si>
  <si>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</si>
  <si>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</si>
  <si>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</si>
  <si>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</si>
  <si>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</si>
  <si>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</si>
  <si>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</si>
  <si>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</si>
  <si>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</si>
  <si>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</si>
  <si>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</si>
  <si>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</si>
  <si>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</si>
  <si>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</si>
  <si>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</si>
  <si>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</si>
  <si>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</si>
  <si>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</si>
  <si>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</si>
  <si>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</si>
  <si>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</si>
  <si>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</si>
  <si>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</si>
  <si>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</si>
  <si>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</si>
  <si>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</si>
  <si>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</si>
  <si>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</si>
  <si>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</si>
  <si>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</si>
  <si>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</si>
  <si>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</si>
  <si>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</si>
  <si>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</si>
  <si>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</si>
  <si>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</si>
  <si>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</si>
  <si>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</si>
  <si>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</si>
  <si>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</si>
  <si>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</si>
  <si>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</si>
  <si>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</si>
  <si>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</si>
  <si>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</si>
  <si>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</si>
  <si>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</si>
  <si>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</si>
  <si>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</si>
  <si>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</si>
  <si>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</si>
  <si>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</si>
  <si>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</si>
  <si>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</si>
  <si>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</si>
  <si>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</si>
  <si>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</si>
  <si>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</si>
  <si>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</si>
  <si>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</si>
  <si>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</si>
  <si>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</si>
  <si>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</si>
  <si>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</si>
  <si>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</si>
  <si>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</si>
  <si>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</si>
  <si>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</si>
  <si>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</si>
  <si>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</si>
  <si>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</si>
  <si>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</si>
  <si>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</si>
  <si>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</si>
  <si>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</si>
  <si>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</si>
  <si>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</si>
  <si>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</si>
  <si>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</si>
  <si>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</si>
  <si>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</si>
  <si>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</si>
  <si>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</si>
  <si>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</si>
  <si>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</si>
  <si>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</si>
  <si>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</si>
  <si>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</si>
  <si>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</si>
  <si>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</si>
  <si>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</si>
  <si>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</si>
  <si>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</si>
  <si>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</si>
  <si>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</si>
  <si>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</si>
  <si>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</si>
  <si>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</si>
  <si>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</si>
  <si>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</si>
  <si>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</si>
  <si>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</si>
  <si>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</si>
  <si>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</si>
  <si>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</si>
  <si>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</si>
  <si>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</si>
  <si>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</si>
  <si>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</si>
  <si>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</si>
  <si>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</si>
  <si>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</si>
  <si>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</si>
  <si>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</si>
  <si>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</si>
  <si>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</si>
  <si>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</si>
  <si>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</si>
  <si>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</si>
  <si>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</si>
  <si>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</si>
  <si>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</si>
  <si>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</si>
  <si>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</si>
  <si>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</si>
  <si>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</si>
  <si>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</si>
  <si>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</si>
  <si>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</si>
  <si>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</si>
  <si>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</si>
  <si>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</si>
  <si>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</si>
  <si>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</si>
  <si>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</si>
  <si>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</si>
  <si>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</si>
  <si>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</si>
  <si>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</si>
  <si>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</si>
  <si>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</si>
  <si>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</si>
  <si>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</si>
  <si>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</si>
  <si>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</si>
  <si>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</si>
  <si>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</si>
  <si>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</si>
  <si>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</si>
  <si>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</si>
  <si>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</si>
  <si>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</si>
  <si>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</si>
  <si>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</si>
  <si>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</si>
  <si>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</si>
  <si>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</si>
  <si>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</si>
  <si>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</si>
  <si>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</si>
  <si>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</si>
  <si>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</si>
  <si>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</si>
  <si>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</si>
  <si>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</si>
  <si>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</si>
  <si>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</si>
  <si>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</si>
  <si>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</si>
  <si>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</si>
  <si>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</si>
  <si>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</si>
  <si>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</si>
  <si>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</si>
  <si>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</si>
  <si>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</si>
  <si>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</si>
  <si>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</si>
  <si>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</si>
  <si>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</si>
  <si>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</si>
  <si>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</si>
  <si>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</si>
  <si>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</si>
  <si>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</si>
  <si>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</si>
  <si>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</si>
  <si>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</si>
  <si>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</si>
  <si>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</si>
  <si>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</si>
  <si>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</si>
  <si>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</si>
  <si>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</si>
  <si>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</si>
  <si>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</si>
  <si>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</si>
  <si>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</si>
  <si>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</si>
  <si>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</si>
  <si>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</si>
  <si>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</si>
  <si>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</si>
  <si>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</si>
  <si>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</si>
  <si>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</si>
  <si>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</si>
  <si>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</si>
  <si>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</si>
  <si>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</si>
  <si>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</si>
  <si>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</si>
  <si>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</si>
  <si>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</si>
  <si>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</si>
  <si>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</si>
  <si>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</si>
  <si>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</si>
  <si>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</si>
  <si>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</si>
  <si>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</si>
  <si>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</si>
  <si>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</si>
  <si>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</si>
  <si>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</si>
  <si>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</si>
  <si>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</si>
  <si>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</si>
  <si>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</si>
  <si>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</si>
  <si>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</si>
  <si>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</si>
  <si>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</si>
  <si>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</si>
  <si>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</si>
  <si>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</si>
  <si>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</si>
  <si>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</si>
  <si>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</si>
  <si>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</si>
  <si>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</si>
  <si>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</si>
  <si>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</si>
  <si>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</si>
  <si>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</si>
  <si>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</si>
  <si>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</si>
  <si>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</si>
  <si>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</si>
  <si>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</si>
  <si>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</si>
  <si>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</si>
  <si>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</si>
  <si>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</si>
  <si>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</si>
  <si>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</si>
  <si>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</si>
  <si>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</si>
  <si>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</si>
  <si>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</si>
  <si>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</si>
  <si>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</si>
  <si>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</si>
  <si>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</si>
  <si>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</si>
  <si>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</si>
  <si>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</si>
  <si>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</si>
  <si>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</si>
  <si>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</si>
  <si>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</si>
  <si>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</si>
  <si>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</si>
  <si>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</si>
  <si>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</si>
  <si>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</si>
  <si>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</si>
  <si>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</si>
  <si>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</si>
  <si>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</si>
  <si>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</si>
  <si>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</si>
  <si>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</si>
  <si>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</si>
  <si>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</si>
  <si>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</si>
  <si>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</si>
  <si>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</si>
  <si>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</si>
  <si>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</si>
  <si>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</si>
  <si>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</si>
  <si>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</si>
  <si>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</si>
  <si>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</si>
  <si>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</si>
  <si>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</si>
  <si>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</si>
  <si>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</si>
  <si>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</si>
  <si>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</si>
  <si>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</si>
  <si>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</si>
  <si>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</si>
  <si>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</si>
  <si>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</si>
  <si>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</si>
  <si>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</si>
  <si>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</si>
  <si>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</si>
  <si>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</si>
  <si>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</si>
  <si>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</si>
  <si>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</si>
  <si>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</si>
  <si>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</si>
  <si>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</si>
  <si>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</si>
  <si>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</si>
  <si>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</si>
  <si>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</si>
  <si>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</si>
  <si>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</si>
  <si>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</si>
  <si>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</si>
  <si>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</si>
  <si>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</si>
  <si>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</si>
  <si>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</si>
  <si>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</si>
  <si>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</si>
  <si>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</si>
  <si>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</si>
  <si>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</si>
  <si>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</si>
  <si>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</si>
  <si>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</si>
  <si>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</si>
  <si>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</si>
  <si>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</si>
  <si>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</si>
  <si>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</si>
  <si>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</si>
  <si>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</si>
  <si>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</si>
  <si>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</si>
  <si>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</si>
  <si>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</si>
  <si>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</si>
  <si>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</si>
  <si>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</si>
  <si>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</si>
  <si>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</si>
  <si>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</si>
  <si>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</si>
  <si>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</si>
  <si>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</si>
  <si>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</si>
  <si>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</si>
  <si>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</si>
  <si>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</si>
  <si>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</si>
  <si>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</si>
  <si>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</si>
  <si>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</si>
  <si>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</si>
  <si>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</si>
  <si>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</si>
  <si>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</si>
  <si>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</si>
  <si>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</si>
  <si>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</si>
  <si>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</si>
  <si>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</si>
  <si>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</si>
  <si>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</si>
  <si>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</si>
  <si>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</si>
  <si>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</si>
  <si>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</si>
  <si>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</si>
  <si>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</si>
  <si>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</si>
  <si>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</si>
  <si>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</si>
  <si>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</si>
  <si>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</si>
  <si>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</si>
  <si>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</si>
  <si>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</si>
  <si>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</si>
  <si>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</si>
  <si>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</si>
  <si>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</si>
  <si>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</si>
  <si>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</si>
  <si>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</si>
  <si>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</si>
  <si>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</si>
  <si>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</si>
  <si>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</si>
  <si>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</si>
  <si>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</si>
  <si>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</si>
  <si>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</si>
  <si>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</si>
  <si>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</si>
  <si>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</si>
  <si>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</si>
  <si>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</si>
  <si>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</si>
  <si>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</si>
  <si>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</si>
  <si>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</si>
  <si>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</si>
  <si>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</si>
  <si>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</si>
  <si>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</si>
  <si>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</si>
  <si>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</si>
  <si>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</si>
  <si>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</si>
  <si>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</si>
  <si>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</si>
  <si>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</si>
  <si>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</si>
  <si>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</si>
  <si>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</si>
  <si>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</si>
  <si>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</si>
  <si>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</si>
  <si>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</si>
  <si>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</si>
  <si>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</si>
  <si>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</si>
  <si>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</si>
  <si>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</si>
  <si>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</si>
  <si>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</si>
  <si>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</si>
  <si>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</si>
  <si>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</si>
  <si>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</si>
  <si>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</si>
  <si>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</si>
  <si>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</si>
  <si>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</si>
  <si>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</si>
  <si>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</si>
  <si>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</si>
  <si>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</si>
  <si>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</si>
  <si>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</si>
  <si>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</si>
  <si>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</si>
  <si>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</si>
  <si>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</si>
  <si>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</si>
  <si>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</si>
  <si>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</si>
  <si>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</si>
  <si>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</si>
  <si>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</si>
  <si>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</si>
  <si>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</si>
  <si>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</si>
  <si>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</si>
  <si>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</si>
  <si>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</si>
  <si>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</si>
  <si>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</si>
  <si>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</si>
  <si>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</si>
  <si>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</si>
  <si>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</si>
  <si>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</si>
  <si>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</si>
  <si>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</si>
  <si>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</si>
  <si>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</si>
  <si>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</si>
  <si>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</si>
  <si>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</si>
  <si>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</si>
  <si>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</si>
  <si>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</si>
  <si>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</si>
  <si>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</si>
  <si>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</si>
  <si>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</si>
  <si>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</si>
  <si>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</si>
  <si>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</si>
  <si>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</si>
  <si>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</si>
  <si>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</si>
  <si>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</si>
  <si>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</si>
  <si>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</si>
  <si>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</si>
  <si>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</si>
  <si>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</si>
  <si>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</si>
  <si>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</si>
  <si>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</si>
  <si>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</si>
  <si>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</si>
  <si>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</si>
  <si>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</si>
  <si>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</si>
  <si>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</si>
  <si>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</si>
  <si>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</si>
  <si>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</si>
  <si>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</si>
  <si>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</si>
  <si>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</si>
  <si>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</si>
  <si>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</si>
  <si>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</si>
  <si>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</si>
  <si>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</si>
  <si>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</si>
  <si>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</si>
  <si>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</si>
  <si>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</si>
  <si>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</si>
  <si>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</si>
  <si>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</si>
  <si>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</si>
  <si>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</si>
  <si>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</si>
  <si>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</si>
  <si>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</si>
  <si>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</si>
  <si>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</si>
  <si>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</si>
  <si>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</si>
  <si>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</si>
  <si>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</si>
  <si>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</si>
  <si>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</si>
  <si>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</si>
  <si>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</si>
  <si>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</si>
  <si>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</si>
  <si>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</si>
  <si>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</si>
  <si>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</si>
  <si>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</si>
  <si>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</si>
  <si>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</si>
  <si>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</si>
  <si>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</si>
  <si>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</si>
  <si>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</si>
  <si>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</si>
  <si>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</si>
  <si>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</si>
  <si>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</si>
  <si>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</si>
  <si>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</si>
  <si>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</si>
  <si>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</si>
  <si>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</si>
  <si>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</si>
  <si>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</si>
  <si>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</si>
  <si>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</si>
  <si>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</si>
  <si>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</si>
  <si>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</si>
  <si>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</si>
  <si>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</si>
  <si>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</si>
  <si>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</si>
  <si>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</si>
  <si>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</si>
  <si>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</si>
  <si>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</si>
  <si>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</si>
  <si>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</si>
  <si>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</si>
  <si>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</si>
  <si>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</si>
  <si>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</si>
  <si>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</si>
  <si>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</si>
  <si>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</si>
  <si>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</si>
  <si>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</si>
  <si>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</si>
  <si>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</si>
  <si>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</si>
  <si>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</si>
  <si>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</si>
  <si>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</si>
  <si>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</si>
  <si>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</si>
  <si>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</si>
  <si>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</si>
  <si>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</si>
  <si>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</si>
  <si>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</si>
  <si>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</si>
  <si>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</si>
  <si>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</si>
  <si>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</si>
  <si>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</si>
  <si>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</si>
  <si>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</si>
  <si>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</si>
  <si>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</si>
  <si>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</si>
  <si>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</si>
  <si>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</si>
  <si>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</si>
  <si>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</si>
  <si>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</si>
  <si>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</si>
  <si>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</si>
  <si>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</si>
  <si>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</si>
  <si>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</si>
  <si>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</si>
  <si>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</si>
  <si>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</si>
  <si>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</si>
  <si>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</si>
  <si>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</si>
  <si>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</si>
  <si>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</si>
  <si>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</si>
  <si>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</si>
  <si>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</si>
  <si>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</si>
  <si>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</si>
  <si>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</si>
  <si>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</si>
  <si>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</si>
  <si>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</si>
  <si>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</si>
  <si>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</si>
  <si>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</si>
  <si>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</si>
  <si>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</si>
  <si>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</si>
  <si>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</si>
  <si>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</si>
  <si>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</si>
  <si>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</si>
  <si>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</si>
  <si>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</si>
  <si>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</si>
  <si>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</si>
  <si>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</si>
  <si>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</si>
  <si>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</si>
  <si>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</si>
  <si>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</si>
  <si>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</si>
  <si>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</si>
  <si>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</si>
  <si>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</si>
  <si>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</si>
  <si>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</si>
  <si>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</si>
  <si>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</si>
  <si>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</si>
  <si>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</si>
  <si>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</si>
  <si>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</si>
  <si>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</si>
  <si>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</si>
  <si>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</si>
  <si>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</si>
  <si>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</si>
  <si>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</si>
  <si>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</si>
  <si>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</si>
  <si>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</si>
  <si>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</si>
  <si>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</si>
  <si>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</si>
  <si>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</si>
  <si>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</si>
  <si>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</si>
  <si>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</si>
  <si>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</si>
  <si>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</si>
  <si>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</si>
  <si>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</si>
  <si>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</si>
  <si>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</si>
  <si>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</si>
  <si>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</si>
  <si>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</si>
  <si>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</si>
  <si>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</si>
  <si>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</si>
  <si>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</si>
  <si>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</si>
  <si>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</si>
  <si>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</si>
  <si>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</si>
  <si>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</si>
  <si>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</si>
  <si>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</si>
  <si>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</si>
  <si>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</si>
  <si>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</si>
  <si>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</si>
  <si>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</si>
  <si>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</si>
  <si>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</si>
  <si>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</si>
  <si>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</si>
  <si>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</si>
  <si>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</si>
  <si>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</si>
  <si>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</si>
  <si>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</si>
  <si>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</si>
  <si>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</si>
  <si>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</si>
  <si>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</si>
  <si>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</si>
  <si>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</si>
  <si>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</si>
  <si>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</si>
  <si>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</si>
  <si>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</si>
  <si>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</si>
  <si>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</si>
  <si>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</si>
  <si>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</si>
  <si>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</si>
  <si>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</si>
  <si>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</si>
  <si>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</si>
  <si>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</si>
  <si>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</si>
  <si>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</si>
  <si>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</si>
  <si>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</si>
  <si>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</si>
  <si>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</si>
  <si>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</si>
  <si>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</si>
  <si>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</si>
  <si>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</si>
  <si>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</si>
  <si>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</si>
  <si>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</si>
  <si>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</si>
  <si>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</si>
  <si>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</si>
  <si>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</si>
  <si>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</si>
  <si>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</si>
  <si>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</si>
  <si>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</si>
  <si>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</si>
  <si>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</si>
  <si>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</si>
  <si>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</si>
  <si>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</si>
  <si>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</si>
  <si>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</si>
  <si>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</si>
  <si>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</si>
  <si>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</si>
  <si>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</si>
  <si>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</si>
  <si>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</si>
  <si>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</si>
  <si>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</si>
  <si>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</si>
  <si>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</si>
  <si>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</si>
  <si>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</si>
  <si>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</si>
  <si>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</si>
  <si>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</si>
  <si>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</si>
  <si>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</si>
  <si>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</si>
  <si>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</si>
  <si>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</si>
  <si>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</si>
  <si>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</si>
  <si>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</si>
  <si>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</si>
  <si>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</si>
  <si>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</si>
  <si>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</si>
  <si>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</si>
  <si>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</si>
  <si>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</si>
  <si>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</si>
  <si>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</si>
  <si>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</si>
  <si>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</si>
  <si>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</si>
  <si>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</si>
  <si>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</si>
  <si>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</si>
  <si>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</si>
  <si>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</si>
  <si>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</si>
  <si>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</si>
  <si>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</si>
  <si>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</si>
  <si>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</si>
  <si>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</si>
  <si>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</si>
  <si>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</si>
  <si>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</si>
  <si>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</si>
  <si>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</si>
  <si>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</si>
  <si>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</si>
  <si>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</si>
  <si>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</si>
  <si>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</si>
  <si>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</si>
  <si>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</si>
  <si>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</si>
  <si>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</si>
  <si>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</si>
  <si>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</si>
  <si>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</si>
  <si>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</si>
  <si>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</si>
  <si>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</si>
  <si>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</si>
  <si>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</si>
  <si>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</si>
  <si>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</si>
  <si>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</si>
  <si>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</si>
  <si>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</si>
  <si>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</si>
  <si>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</si>
  <si>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</si>
  <si>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</si>
  <si>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</si>
  <si>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</si>
  <si>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</si>
  <si>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</si>
  <si>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</si>
  <si>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</si>
  <si>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</si>
  <si>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</si>
  <si>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</si>
  <si>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</si>
  <si>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</si>
  <si>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</si>
  <si>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</si>
  <si>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</si>
  <si>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</si>
  <si>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</si>
  <si>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</si>
  <si>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</si>
  <si>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</si>
  <si>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</si>
  <si>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</si>
  <si>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</si>
  <si>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</si>
  <si>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</si>
  <si>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</si>
  <si>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</si>
  <si>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</si>
  <si>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</si>
  <si>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</si>
  <si>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</si>
  <si>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</si>
  <si>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</si>
  <si>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</si>
  <si>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</si>
  <si>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</si>
  <si>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</si>
  <si>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</si>
  <si>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</si>
  <si>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</si>
  <si>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</si>
  <si>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</si>
  <si>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</si>
  <si>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</si>
  <si>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</si>
  <si>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</si>
  <si>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</si>
  <si>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</si>
  <si>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</si>
  <si>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</si>
  <si>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</si>
  <si>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</si>
  <si>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</si>
  <si>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</si>
  <si>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</si>
  <si>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</si>
  <si>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</si>
  <si>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</si>
  <si>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</si>
  <si>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</si>
  <si>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</si>
  <si>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</si>
  <si>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</si>
  <si>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</si>
  <si>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</si>
  <si>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</si>
  <si>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</si>
  <si>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</si>
  <si>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</si>
  <si>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</si>
  <si>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</si>
  <si>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</si>
  <si>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</si>
  <si>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</si>
  <si>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</si>
  <si>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</si>
  <si>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</si>
  <si>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</si>
  <si>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</si>
  <si>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</si>
  <si>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</si>
  <si>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</si>
  <si>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</si>
  <si>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</si>
  <si>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</si>
  <si>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</si>
  <si>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</si>
  <si>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</si>
  <si>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</si>
  <si>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</si>
  <si>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</si>
  <si>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</si>
  <si>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</si>
  <si>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</si>
  <si>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</si>
  <si>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</si>
  <si>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</si>
  <si>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</si>
  <si>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</si>
  <si>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</si>
  <si>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</si>
  <si>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</si>
  <si>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</si>
  <si>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</si>
  <si>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</si>
  <si>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</si>
  <si>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</si>
  <si>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</si>
  <si>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</si>
  <si>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</si>
  <si>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</si>
  <si>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</si>
  <si>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</si>
  <si>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</si>
  <si>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</si>
  <si>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</si>
  <si>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</si>
  <si>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</si>
  <si>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</si>
  <si>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</si>
  <si>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</si>
  <si>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</si>
  <si>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</si>
  <si>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</si>
  <si>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</si>
  <si>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</si>
  <si>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</si>
  <si>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</si>
  <si>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</si>
  <si>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</si>
  <si>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</si>
  <si>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</si>
  <si>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</si>
  <si>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</si>
  <si>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</si>
  <si>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</si>
  <si>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</si>
  <si>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</si>
  <si>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</si>
  <si>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</si>
  <si>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</si>
  <si>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</si>
  <si>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</si>
  <si>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</si>
  <si>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</si>
  <si>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</si>
  <si>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</si>
  <si>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</si>
  <si>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</si>
  <si>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</si>
  <si>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</si>
  <si>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</si>
  <si>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</si>
  <si>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</si>
  <si>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</si>
  <si>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</si>
  <si>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</si>
  <si>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</si>
  <si>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</si>
  <si>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</si>
  <si>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</si>
  <si>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</si>
  <si>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</si>
  <si>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</si>
  <si>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</si>
  <si>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</si>
  <si>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</si>
  <si>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</si>
  <si>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</si>
  <si>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</si>
  <si>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</si>
  <si>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</si>
  <si>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</si>
  <si>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</si>
  <si>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</si>
  <si>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</si>
  <si>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</si>
  <si>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</si>
  <si>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</si>
  <si>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</si>
  <si>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</si>
  <si>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</si>
  <si>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</si>
  <si>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</si>
  <si>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</si>
  <si>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</si>
  <si>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</si>
  <si>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</si>
  <si>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</si>
  <si>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</si>
  <si>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</si>
  <si>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</si>
  <si>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</si>
  <si>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</si>
  <si>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</si>
  <si>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</si>
  <si>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</si>
  <si>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</si>
  <si>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</si>
  <si>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</si>
  <si>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</si>
  <si>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</si>
  <si>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</si>
  <si>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</si>
  <si>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</si>
  <si>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</si>
  <si>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</si>
  <si>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</si>
  <si>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</si>
  <si>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</si>
  <si>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</si>
  <si>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</si>
  <si>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</si>
  <si>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</si>
  <si>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</si>
  <si>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</si>
  <si>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</si>
  <si>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</si>
  <si>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</si>
  <si>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</si>
  <si>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</si>
  <si>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</si>
  <si>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</si>
  <si>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</si>
  <si>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</si>
  <si>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</si>
  <si>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</si>
  <si>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</si>
  <si>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</si>
  <si>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</si>
  <si>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</si>
  <si>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</si>
  <si>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</si>
  <si>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</si>
  <si>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</si>
  <si>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</si>
  <si>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</si>
  <si>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</si>
  <si>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</si>
  <si>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</si>
  <si>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</si>
  <si>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</si>
  <si>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</si>
  <si>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</si>
  <si>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</si>
  <si>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</si>
  <si>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</si>
  <si>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</si>
  <si>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</si>
  <si>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</si>
  <si>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</si>
  <si>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</si>
  <si>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</si>
  <si>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</si>
  <si>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</si>
  <si>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</si>
  <si>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</si>
  <si>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</si>
  <si>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</si>
  <si>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</si>
  <si>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</si>
  <si>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</si>
  <si>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</si>
  <si>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</si>
  <si>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</si>
  <si>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</si>
  <si>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</si>
  <si>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</si>
  <si>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</si>
  <si>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</si>
  <si>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</si>
  <si>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</si>
  <si>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</si>
  <si>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</si>
  <si>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</si>
  <si>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</si>
  <si>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</si>
  <si>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</si>
  <si>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</si>
  <si>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</si>
  <si>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</si>
  <si>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</si>
  <si>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</si>
  <si>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</si>
  <si>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</si>
  <si>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</si>
  <si>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</si>
  <si>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</si>
  <si>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</si>
  <si>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</si>
  <si>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</si>
  <si>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</si>
  <si>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</si>
  <si>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</si>
  <si>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</si>
  <si>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</si>
  <si>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</si>
  <si>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</si>
  <si>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</si>
  <si>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</si>
  <si>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</si>
  <si>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</si>
  <si>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</si>
  <si>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</si>
  <si>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</si>
  <si>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</si>
  <si>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</si>
  <si>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</si>
  <si>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</si>
  <si>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</si>
  <si>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</si>
  <si>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</si>
  <si>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</si>
  <si>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</si>
  <si>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</si>
  <si>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</si>
  <si>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</si>
  <si>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</si>
  <si>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</si>
  <si>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</si>
  <si>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</si>
  <si>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</si>
  <si>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</si>
  <si>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</si>
  <si>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</si>
  <si>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</si>
  <si>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</si>
  <si>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</si>
  <si>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</si>
  <si>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</si>
  <si>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</si>
  <si>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</si>
  <si>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</si>
  <si>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</si>
  <si>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</si>
  <si>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</si>
  <si>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</si>
  <si>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</si>
  <si>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</si>
  <si>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</si>
  <si>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</si>
  <si>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</si>
  <si>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</si>
  <si>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</si>
  <si>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</si>
  <si>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</si>
  <si>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</si>
  <si>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</si>
  <si>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</si>
  <si>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</si>
  <si>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</si>
  <si>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</si>
  <si>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</si>
  <si>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</si>
  <si>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</si>
  <si>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</si>
  <si>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</si>
  <si>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</si>
  <si>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</si>
  <si>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</si>
  <si>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</si>
  <si>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</si>
  <si>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</si>
  <si>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</si>
  <si>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</si>
  <si>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</si>
  <si>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</si>
  <si>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</si>
  <si>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</si>
  <si>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</si>
  <si>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</si>
  <si>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</si>
  <si>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</si>
  <si>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</si>
  <si>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</si>
  <si>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</si>
  <si>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</si>
  <si>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</si>
  <si>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</si>
  <si>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</si>
  <si>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</si>
  <si>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</si>
  <si>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</si>
  <si>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</si>
  <si>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</si>
  <si>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</si>
  <si>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</si>
  <si>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</si>
  <si>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</si>
  <si>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</si>
  <si>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</si>
  <si>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</si>
  <si>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</si>
  <si>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</si>
  <si>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</si>
  <si>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</si>
  <si>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</si>
  <si>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</si>
  <si>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</si>
  <si>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</si>
  <si>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</si>
  <si>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</si>
  <si>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</si>
  <si>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</si>
  <si>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</si>
  <si>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</si>
  <si>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</si>
  <si>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</si>
  <si>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</si>
  <si>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</si>
  <si>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</si>
  <si>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</si>
  <si>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</si>
  <si>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</si>
  <si>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</si>
  <si>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</si>
  <si>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</si>
  <si>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</si>
  <si>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</si>
  <si>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</si>
  <si>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</si>
  <si>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</si>
  <si>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</si>
  <si>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</si>
  <si>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</si>
  <si>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</si>
  <si>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</si>
  <si>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</si>
  <si>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</si>
  <si>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</si>
  <si>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</si>
  <si>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</si>
  <si>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</si>
  <si>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</si>
  <si>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</si>
  <si>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</si>
  <si>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</si>
  <si>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</si>
  <si>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</si>
  <si>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</si>
  <si>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</si>
  <si>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</si>
  <si>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</si>
  <si>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</si>
  <si>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</si>
  <si>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</si>
  <si>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</si>
  <si>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</si>
  <si>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</si>
  <si>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</si>
  <si>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</si>
  <si>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</si>
  <si>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</si>
  <si>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</si>
  <si>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</si>
  <si>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</si>
  <si>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</si>
  <si>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</si>
  <si>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</si>
  <si>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</si>
  <si>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</si>
  <si>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</si>
  <si>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</si>
  <si>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</si>
  <si>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</si>
  <si>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</si>
  <si>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</si>
  <si>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</si>
  <si>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</si>
  <si>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</si>
  <si>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</si>
  <si>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</si>
  <si>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</si>
  <si>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</si>
  <si>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</si>
  <si>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</si>
  <si>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</si>
  <si>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</si>
  <si>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</si>
  <si>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</si>
  <si>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</si>
  <si>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</si>
  <si>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</si>
  <si>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</si>
  <si>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</si>
  <si>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</si>
  <si>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</si>
  <si>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</si>
  <si>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</si>
  <si>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</si>
  <si>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</si>
  <si>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</si>
  <si>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</si>
  <si>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</si>
  <si>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</si>
  <si>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</si>
  <si>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</si>
  <si>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</si>
  <si>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</si>
  <si>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</si>
  <si>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</si>
  <si>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</si>
  <si>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</si>
  <si>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</si>
  <si>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</si>
  <si>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</si>
  <si>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</si>
  <si>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</si>
  <si>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</si>
  <si>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</si>
  <si>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</si>
  <si>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</si>
  <si>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</si>
  <si>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</si>
  <si>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</si>
  <si>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</si>
  <si>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</si>
  <si>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</si>
  <si>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</si>
  <si>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</si>
  <si>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</si>
  <si>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</si>
  <si>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</si>
  <si>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</si>
  <si>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</si>
  <si>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</si>
  <si>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</si>
  <si>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</si>
  <si>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</si>
  <si>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</si>
  <si>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</si>
  <si>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</si>
  <si>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</si>
  <si>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</si>
  <si>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</si>
  <si>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</si>
  <si>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</si>
  <si>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</si>
  <si>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</si>
  <si>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</si>
  <si>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</si>
  <si>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</si>
  <si>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</si>
  <si>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</si>
  <si>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</si>
  <si>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</si>
  <si>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</si>
  <si>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</si>
  <si>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</si>
  <si>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</si>
  <si>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</si>
  <si>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</si>
  <si>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</si>
  <si>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</si>
  <si>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</si>
  <si>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</si>
  <si>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</si>
  <si>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</si>
  <si>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</si>
  <si>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</si>
  <si>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</si>
  <si>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</si>
  <si>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</si>
  <si>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</si>
  <si>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</si>
  <si>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</si>
  <si>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</si>
  <si>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</si>
  <si>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</si>
  <si>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</si>
  <si>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</si>
  <si>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</si>
  <si>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</si>
  <si>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</si>
  <si>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</si>
  <si>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</si>
  <si>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</si>
  <si>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</si>
  <si>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</si>
  <si>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</si>
  <si>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</si>
  <si>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</si>
  <si>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</si>
  <si>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</si>
  <si>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</si>
  <si>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</si>
  <si>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</si>
  <si>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</si>
  <si>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</si>
  <si>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</si>
  <si>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</si>
  <si>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</si>
  <si>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</si>
  <si>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</si>
  <si>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</si>
  <si>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</si>
  <si>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</si>
  <si>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</si>
  <si>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</si>
  <si>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</si>
  <si>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</si>
  <si>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</si>
  <si>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</si>
  <si>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</si>
  <si>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</si>
  <si>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</si>
  <si>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</si>
  <si>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</si>
  <si>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</si>
  <si>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</si>
  <si>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</si>
  <si>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</si>
  <si>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</si>
  <si>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</si>
  <si>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</si>
  <si>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</si>
  <si>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</si>
  <si>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</si>
  <si>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</si>
  <si>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</si>
  <si>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</si>
  <si>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</si>
  <si>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</si>
  <si>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</si>
  <si>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</si>
  <si>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</si>
  <si>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</si>
  <si>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</si>
  <si>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</si>
  <si>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</si>
  <si>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</si>
  <si>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</si>
  <si>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</si>
  <si>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</si>
  <si>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</si>
  <si>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</si>
  <si>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</si>
  <si>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</si>
  <si>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</si>
  <si>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</si>
  <si>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</si>
  <si>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</si>
  <si>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</si>
  <si>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</si>
  <si>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</si>
  <si>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</si>
  <si>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</si>
  <si>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</si>
  <si>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</si>
  <si>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</si>
  <si>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</si>
  <si>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</si>
  <si>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</si>
  <si>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</si>
  <si>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</si>
  <si>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</si>
  <si>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</si>
  <si>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</si>
  <si>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</si>
  <si>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</si>
  <si>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</si>
  <si>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</si>
  <si>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</si>
  <si>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</si>
  <si>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</si>
  <si>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</si>
  <si>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</si>
  <si>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</si>
  <si>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</si>
  <si>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</si>
  <si>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</si>
  <si>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</si>
  <si>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</si>
  <si>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</si>
  <si>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</si>
  <si>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</si>
  <si>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</si>
  <si>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</si>
  <si>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</si>
  <si>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</si>
  <si>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</si>
  <si>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</si>
  <si>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</si>
  <si>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</si>
  <si>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</si>
  <si>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</si>
  <si>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</si>
  <si>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</si>
  <si>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</si>
  <si>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</si>
  <si>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</si>
  <si>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</si>
  <si>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</si>
  <si>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</si>
  <si>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</si>
  <si>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</si>
  <si>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</si>
  <si>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</si>
  <si>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</si>
  <si>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</si>
  <si>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</si>
  <si>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</si>
  <si>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</si>
  <si>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</si>
  <si>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</si>
  <si>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</si>
  <si>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</si>
  <si>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</si>
  <si>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</si>
  <si>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</si>
  <si>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</si>
  <si>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</si>
  <si>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</si>
  <si>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</si>
  <si>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</si>
  <si>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</si>
  <si>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</si>
  <si>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</si>
  <si>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</si>
  <si>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</si>
  <si>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</si>
  <si>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</si>
  <si>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</si>
  <si>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</si>
  <si>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</si>
  <si>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</si>
  <si>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</si>
  <si>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</si>
  <si>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</si>
  <si>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</si>
  <si>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</si>
  <si>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</si>
  <si>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</si>
  <si>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</si>
  <si>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</si>
  <si>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</si>
  <si>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</si>
  <si>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</si>
  <si>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</si>
  <si>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</si>
  <si>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</si>
  <si>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</si>
  <si>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</si>
  <si>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</si>
  <si>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</si>
  <si>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</si>
  <si>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</si>
  <si>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</si>
  <si>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</si>
  <si>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</si>
  <si>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</si>
  <si>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</si>
  <si>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</si>
  <si>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</si>
  <si>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</si>
  <si>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</si>
  <si>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</si>
  <si>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</si>
  <si>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</si>
  <si>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</si>
  <si>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</si>
  <si>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</si>
  <si>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</si>
  <si>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</si>
  <si>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</si>
  <si>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</si>
  <si>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</si>
  <si>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</si>
  <si>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</si>
  <si>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</si>
  <si>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</si>
  <si>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</si>
  <si>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</si>
  <si>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</si>
  <si>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</si>
  <si>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</si>
  <si>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</si>
  <si>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</si>
  <si>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</si>
  <si>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</si>
  <si>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</si>
  <si>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</si>
  <si>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</si>
  <si>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</si>
  <si>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</si>
  <si>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</si>
  <si>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</si>
  <si>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</si>
  <si>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</si>
  <si>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</si>
  <si>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</si>
  <si>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</si>
  <si>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</si>
  <si>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</si>
  <si>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</si>
  <si>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</si>
  <si>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</si>
  <si>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</si>
  <si>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</si>
  <si>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</si>
  <si>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</si>
  <si>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</si>
  <si>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</si>
  <si>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</si>
  <si>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</si>
  <si>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</si>
  <si>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</si>
  <si>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</si>
  <si>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</si>
  <si>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</si>
  <si>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</si>
  <si>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</si>
  <si>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</si>
  <si>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</si>
  <si>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</si>
  <si>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</si>
  <si>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</si>
  <si>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</si>
  <si>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</si>
  <si>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</si>
  <si>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</si>
  <si>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</si>
  <si>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</si>
  <si>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</si>
  <si>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</si>
  <si>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</si>
  <si>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</si>
  <si>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</si>
  <si>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</si>
  <si>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</si>
  <si>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</si>
  <si>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</si>
  <si>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</si>
  <si>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</si>
  <si>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</si>
  <si>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</si>
  <si>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</si>
  <si>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</si>
  <si>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</si>
  <si>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</si>
  <si>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</si>
  <si>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</si>
  <si>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</si>
  <si>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</si>
  <si>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</si>
  <si>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</si>
  <si>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</si>
  <si>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</si>
  <si>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</si>
  <si>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</si>
  <si>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</si>
  <si>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</si>
  <si>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</si>
  <si>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</si>
  <si>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</si>
  <si>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</si>
  <si>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</si>
  <si>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</si>
  <si>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</si>
  <si>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</si>
  <si>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</si>
  <si>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</si>
  <si>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</si>
  <si>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</si>
  <si>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</si>
  <si>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</si>
  <si>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</si>
  <si>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</si>
  <si>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</si>
  <si>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</si>
  <si>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</si>
  <si>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</si>
  <si>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</si>
  <si>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</si>
  <si>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</si>
  <si>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</si>
  <si>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</si>
  <si>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</si>
  <si>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</si>
  <si>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</si>
  <si>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</si>
  <si>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</si>
  <si>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</si>
  <si>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</si>
  <si>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</si>
  <si>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</si>
  <si>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</si>
  <si>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</si>
  <si>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</si>
  <si>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</si>
  <si>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</si>
  <si>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</si>
  <si>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</si>
  <si>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</si>
  <si>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</si>
  <si>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</si>
  <si>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</si>
  <si>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</si>
  <si>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</si>
  <si>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</si>
  <si>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</si>
  <si>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</si>
  <si>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</si>
  <si>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</si>
  <si>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</si>
  <si>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</si>
  <si>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</si>
  <si>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</si>
  <si>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</si>
  <si>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</si>
  <si>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</si>
  <si>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</si>
  <si>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</si>
  <si>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</si>
  <si>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</si>
  <si>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</si>
  <si>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</si>
  <si>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</si>
  <si>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</si>
  <si>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</si>
  <si>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</si>
  <si>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</si>
  <si>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</si>
  <si>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</si>
  <si>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</si>
  <si>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</si>
  <si>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</si>
  <si>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</si>
  <si>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</si>
  <si>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</si>
  <si>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</si>
  <si>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</si>
  <si>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</si>
  <si>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</si>
  <si>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</si>
  <si>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</si>
  <si>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</si>
  <si>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</si>
  <si>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</si>
  <si>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</si>
  <si>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</si>
  <si>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</si>
  <si>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</si>
  <si>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</si>
  <si>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</si>
  <si>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</si>
  <si>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</si>
  <si>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</si>
  <si>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</si>
  <si>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</si>
  <si>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</si>
  <si>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</si>
  <si>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</si>
  <si>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</si>
  <si>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</si>
  <si>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</si>
  <si>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</si>
  <si>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</si>
  <si>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</si>
  <si>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</si>
  <si>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</si>
  <si>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</si>
  <si>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</si>
  <si>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</si>
  <si>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</si>
  <si>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</si>
  <si>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</si>
  <si>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</si>
  <si>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</si>
  <si>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</si>
  <si>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</si>
  <si>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</si>
  <si>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</si>
  <si>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</si>
  <si>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</si>
  <si>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</si>
  <si>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</si>
  <si>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</si>
  <si>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</si>
  <si>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</si>
  <si>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</si>
  <si>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</si>
  <si>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</si>
  <si>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</si>
  <si>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</si>
  <si>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</si>
  <si>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</si>
  <si>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</si>
  <si>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</si>
  <si>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</si>
  <si>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</si>
  <si>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</si>
  <si>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</si>
  <si>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</si>
  <si>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</si>
  <si>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</si>
  <si>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</si>
  <si>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</si>
  <si>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</si>
  <si>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</si>
  <si>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</si>
  <si>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</si>
  <si>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</si>
  <si>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</si>
  <si>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</si>
  <si>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</si>
  <si>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</si>
  <si>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</si>
  <si>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</si>
  <si>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</si>
  <si>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</si>
  <si>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</si>
  <si>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</si>
  <si>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</si>
  <si>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</si>
  <si>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</si>
  <si>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</si>
  <si>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</si>
  <si>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</si>
  <si>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</si>
  <si>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</si>
  <si>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</si>
  <si>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</si>
  <si>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</si>
  <si>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</si>
  <si>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</si>
  <si>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</si>
  <si>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</si>
  <si>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</si>
  <si>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</si>
  <si>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</si>
  <si>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</si>
  <si>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</si>
  <si>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</si>
  <si>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</si>
  <si>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</si>
  <si>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</si>
  <si>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</si>
  <si>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</si>
  <si>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</si>
  <si>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</si>
  <si>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</si>
  <si>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</si>
  <si>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</si>
  <si>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</si>
  <si>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</si>
  <si>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</si>
  <si>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</si>
  <si>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</si>
  <si>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</si>
  <si>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</si>
  <si>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</si>
  <si>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</si>
  <si>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</si>
  <si>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</si>
  <si>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</si>
  <si>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</si>
  <si>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</si>
  <si>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</si>
  <si>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</si>
  <si>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</si>
  <si>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</si>
  <si>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</si>
  <si>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</si>
  <si>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</si>
  <si>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</si>
  <si>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</si>
  <si>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</si>
  <si>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</si>
  <si>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</si>
  <si>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</si>
  <si>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</si>
  <si>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</si>
  <si>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</si>
  <si>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</si>
  <si>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</si>
  <si>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</si>
  <si>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</si>
  <si>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</si>
  <si>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</si>
  <si>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</si>
  <si>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</si>
  <si>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</si>
  <si>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</si>
  <si>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</si>
  <si>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</si>
  <si>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</si>
  <si>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</si>
  <si>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</si>
  <si>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</si>
  <si>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</si>
  <si>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</si>
  <si>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</si>
  <si>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</si>
  <si>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</si>
  <si>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</si>
  <si>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</si>
  <si>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</si>
  <si>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</si>
  <si>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</si>
  <si>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</si>
  <si>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</si>
  <si>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</si>
  <si>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</si>
  <si>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</si>
  <si>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</si>
  <si>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</si>
  <si>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</si>
  <si>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</si>
  <si>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</si>
  <si>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</si>
  <si>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</si>
  <si>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</si>
  <si>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</si>
  <si>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</si>
  <si>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</si>
  <si>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</si>
  <si>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</si>
  <si>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</si>
  <si>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</si>
  <si>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</si>
  <si>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</si>
  <si>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</si>
  <si>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</si>
  <si>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</si>
  <si>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</si>
  <si>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</si>
  <si>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</si>
  <si>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</si>
  <si>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</si>
  <si>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</si>
  <si>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</si>
  <si>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</si>
  <si>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</si>
  <si>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</si>
  <si>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</si>
  <si>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</si>
  <si>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</si>
  <si>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</si>
  <si>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</si>
  <si>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</si>
  <si>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</si>
  <si>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</si>
  <si>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</si>
  <si>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</si>
  <si>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</si>
  <si>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</si>
  <si>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</si>
  <si>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</si>
  <si>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</si>
  <si>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</si>
  <si>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</si>
  <si>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</si>
  <si>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</si>
  <si>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</si>
  <si>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</si>
  <si>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</si>
  <si>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</si>
  <si>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</si>
  <si>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</si>
  <si>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</si>
  <si>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</si>
  <si>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</si>
  <si>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</si>
  <si>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</si>
  <si>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</si>
  <si>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</si>
  <si>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</si>
  <si>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</si>
  <si>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</si>
  <si>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</si>
  <si>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</si>
  <si>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</si>
  <si>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</si>
  <si>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</si>
  <si>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</si>
  <si>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</si>
  <si>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</si>
  <si>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</si>
  <si>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</si>
  <si>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</si>
  <si>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</si>
  <si>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</si>
  <si>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</si>
  <si>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</si>
  <si>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</si>
  <si>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</si>
  <si>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</si>
  <si>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</si>
  <si>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</si>
  <si>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</si>
  <si>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</si>
  <si>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</si>
  <si>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</si>
  <si>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</si>
  <si>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</si>
  <si>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</si>
  <si>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</si>
  <si>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</si>
  <si>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</si>
  <si>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</si>
  <si>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</si>
  <si>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</si>
  <si>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</si>
  <si>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</si>
  <si>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</si>
  <si>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</si>
  <si>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</si>
  <si>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</si>
  <si>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</si>
  <si>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</si>
  <si>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</si>
  <si>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</si>
  <si>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</si>
  <si>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</si>
  <si>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</si>
  <si>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</si>
  <si>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</si>
  <si>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</si>
  <si>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</si>
  <si>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</si>
  <si>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</si>
  <si>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</si>
  <si>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</si>
  <si>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</si>
  <si>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</si>
  <si>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</si>
  <si>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</si>
  <si>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</si>
  <si>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</si>
  <si>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</si>
  <si>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</si>
  <si>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</si>
  <si>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</si>
  <si>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</si>
  <si>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</si>
  <si>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</si>
  <si>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</si>
  <si>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</si>
  <si>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</si>
  <si>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</si>
  <si>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</si>
  <si>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</si>
  <si>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</si>
  <si>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</si>
  <si>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</si>
  <si>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</si>
  <si>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</si>
  <si>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</si>
  <si>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</si>
  <si>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</si>
  <si>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</si>
  <si>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</si>
  <si>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</si>
  <si>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</si>
  <si>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</si>
  <si>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</si>
  <si>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</si>
  <si>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</si>
  <si>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</si>
  <si>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</si>
  <si>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</si>
  <si>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</si>
  <si>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</si>
  <si>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</si>
  <si>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</si>
  <si>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</si>
  <si>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</si>
  <si>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</si>
  <si>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</si>
  <si>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</si>
  <si>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</si>
  <si>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</si>
  <si>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</si>
  <si>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</si>
  <si>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</si>
  <si>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</si>
  <si>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</si>
  <si>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</si>
  <si>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</si>
  <si>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</si>
  <si>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</si>
  <si>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</si>
  <si>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</si>
  <si>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</si>
  <si>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</si>
  <si>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</si>
  <si>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</si>
  <si>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</si>
  <si>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</si>
  <si>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</si>
  <si>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</si>
  <si>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</si>
  <si>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</si>
  <si>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</si>
  <si>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</si>
  <si>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</si>
  <si>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</si>
  <si>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</si>
  <si>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</si>
  <si>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</si>
  <si>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</si>
  <si>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</si>
  <si>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</si>
  <si>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</si>
  <si>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</si>
  <si>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</si>
  <si>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</si>
  <si>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</si>
  <si>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</si>
  <si>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</si>
  <si>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</si>
  <si>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</si>
  <si>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</si>
  <si>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</si>
  <si>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</si>
  <si>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</si>
  <si>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</si>
  <si>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</si>
  <si>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</si>
  <si>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</si>
  <si>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</si>
  <si>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</si>
  <si>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</si>
  <si>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</si>
  <si>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</si>
  <si>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</si>
  <si>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</si>
  <si>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</si>
  <si>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</si>
  <si>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</si>
  <si>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</si>
  <si>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</si>
  <si>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</si>
  <si>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</si>
  <si>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</si>
  <si>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</si>
  <si>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</si>
  <si>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</si>
  <si>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</si>
  <si>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</si>
  <si>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</si>
  <si>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</si>
  <si>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</si>
  <si>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</si>
  <si>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</si>
  <si>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</si>
  <si>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</si>
  <si>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</si>
  <si>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</si>
  <si>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</si>
  <si>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</si>
  <si>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</si>
  <si>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</si>
  <si>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</si>
  <si>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</si>
  <si>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</si>
  <si>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</si>
  <si>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</si>
  <si>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</si>
  <si>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</si>
  <si>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</si>
  <si>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</si>
  <si>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</si>
  <si>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</si>
  <si>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</si>
  <si>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</si>
  <si>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</si>
  <si>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</si>
  <si>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</si>
  <si>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</si>
  <si>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</si>
  <si>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</si>
  <si>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</si>
  <si>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</si>
  <si>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</si>
  <si>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</si>
  <si>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</si>
  <si>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</si>
  <si>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</si>
  <si>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</si>
  <si>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</si>
  <si>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</si>
  <si>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</si>
  <si>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</si>
  <si>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</si>
  <si>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</si>
  <si>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</si>
  <si>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</si>
  <si>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</si>
  <si>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</si>
  <si>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</si>
  <si>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</si>
  <si>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</si>
  <si>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</si>
  <si>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</si>
  <si>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</si>
  <si>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</si>
  <si>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</si>
  <si>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</si>
  <si>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</si>
  <si>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</si>
  <si>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</si>
  <si>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</si>
  <si>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</si>
  <si>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</si>
  <si>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</si>
  <si>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</si>
  <si>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</si>
  <si>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</si>
  <si>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</si>
  <si>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</si>
  <si>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</si>
  <si>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</si>
  <si>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</si>
  <si>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</si>
  <si>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</si>
  <si>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</si>
  <si>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</si>
  <si>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</si>
  <si>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</si>
  <si>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</si>
  <si>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</si>
  <si>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</si>
  <si>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</si>
  <si>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</si>
  <si>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</si>
  <si>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</si>
  <si>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</si>
  <si>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</si>
  <si>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</si>
  <si>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</si>
  <si>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</si>
  <si>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</si>
  <si>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</si>
  <si>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</si>
  <si>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</si>
  <si>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</si>
  <si>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</si>
  <si>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</si>
  <si>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</si>
  <si>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</si>
  <si>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</si>
  <si>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</si>
  <si>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</si>
  <si>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</si>
  <si>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</si>
  <si>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</si>
  <si>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</si>
  <si>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</si>
  <si>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</si>
  <si>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</si>
  <si>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</si>
  <si>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</si>
  <si>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</si>
  <si>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</si>
  <si>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</si>
  <si>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</si>
  <si>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</si>
  <si>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</si>
  <si>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</si>
  <si>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</si>
  <si>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</si>
  <si>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</si>
  <si>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</si>
  <si>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</si>
  <si>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</si>
  <si>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</si>
  <si>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</si>
  <si>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</si>
  <si>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</si>
  <si>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</si>
  <si>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</si>
  <si>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</si>
  <si>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</si>
  <si>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</si>
  <si>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</si>
  <si>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</si>
  <si>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</si>
  <si>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</si>
  <si>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</si>
  <si>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</si>
  <si>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</si>
  <si>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</si>
  <si>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</si>
  <si>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</si>
  <si>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</si>
  <si>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</si>
  <si>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</si>
  <si>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</si>
  <si>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</si>
  <si>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</si>
  <si>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</si>
  <si>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</si>
  <si>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</si>
  <si>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</si>
  <si>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</si>
  <si>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</si>
  <si>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</si>
  <si>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</si>
  <si>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</si>
  <si>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</si>
  <si>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</si>
  <si>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</si>
  <si>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</si>
  <si>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</si>
  <si>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</si>
  <si>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</si>
  <si>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</si>
  <si>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</si>
  <si>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</si>
  <si>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</si>
  <si>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</si>
  <si>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</si>
  <si>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</si>
  <si>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</si>
  <si>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</si>
  <si>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</si>
  <si>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</si>
  <si>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</si>
  <si>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</si>
  <si>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</si>
  <si>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</si>
  <si>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</si>
  <si>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</si>
  <si>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</si>
  <si>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</si>
  <si>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</si>
  <si>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</si>
  <si>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</si>
  <si>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</si>
  <si>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</si>
  <si>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</si>
  <si>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</si>
  <si>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</si>
  <si>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</si>
  <si>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</si>
  <si>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</si>
  <si>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</si>
  <si>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</si>
  <si>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</si>
  <si>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</si>
  <si>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</si>
  <si>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</si>
  <si>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</si>
  <si>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</si>
  <si>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</si>
  <si>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</si>
  <si>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</si>
  <si>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</si>
  <si>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</si>
  <si>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</si>
  <si>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</si>
  <si>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</si>
  <si>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</si>
  <si>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</si>
  <si>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</si>
  <si>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</si>
  <si>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</si>
  <si>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</si>
  <si>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</si>
  <si>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</si>
  <si>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</si>
  <si>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</si>
  <si>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</si>
  <si>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</si>
  <si>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</si>
  <si>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</si>
  <si>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</si>
  <si>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</si>
  <si>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</si>
  <si>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</si>
  <si>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</si>
  <si>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</si>
  <si>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</si>
  <si>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</si>
  <si>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</si>
  <si>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</si>
  <si>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</si>
  <si>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</si>
  <si>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</si>
  <si>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</si>
  <si>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</si>
  <si>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</si>
  <si>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</si>
  <si>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</si>
  <si>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</si>
  <si>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</si>
  <si>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</si>
  <si>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</si>
  <si>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</si>
  <si>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</si>
  <si>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</si>
  <si>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</si>
  <si>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</si>
  <si>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</si>
  <si>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</si>
  <si>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</si>
  <si>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</si>
  <si>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</si>
  <si>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</si>
  <si>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</si>
  <si>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</si>
  <si>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</si>
  <si>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</si>
  <si>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</si>
  <si>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</si>
  <si>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</si>
  <si>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</si>
  <si>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</si>
  <si>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</si>
  <si>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</si>
  <si>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</si>
  <si>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</si>
  <si>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</si>
  <si>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</si>
  <si>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</si>
  <si>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</si>
  <si>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</si>
  <si>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</si>
  <si>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</si>
  <si>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</si>
  <si>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</si>
  <si>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</si>
  <si>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</si>
  <si>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</si>
  <si>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</si>
  <si>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</si>
  <si>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</si>
  <si>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</si>
  <si>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</si>
  <si>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</si>
  <si>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</si>
  <si>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</si>
  <si>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</si>
  <si>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</si>
  <si>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</si>
  <si>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</si>
  <si>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</si>
  <si>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</si>
  <si>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</si>
  <si>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</si>
  <si>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</si>
  <si>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</si>
  <si>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</si>
  <si>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</si>
  <si>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</si>
  <si>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</si>
  <si>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</si>
  <si>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</si>
  <si>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</si>
  <si>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</si>
  <si>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</si>
  <si>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</si>
  <si>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</si>
  <si>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</si>
  <si>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</si>
  <si>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</si>
  <si>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</si>
  <si>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</si>
  <si>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</si>
  <si>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</si>
  <si>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</si>
  <si>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</si>
  <si>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</si>
  <si>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</si>
  <si>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</si>
  <si>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</si>
  <si>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</si>
  <si>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</si>
  <si>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</si>
  <si>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</si>
  <si>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</si>
  <si>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</si>
  <si>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</si>
  <si>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</si>
  <si>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</si>
  <si>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</si>
  <si>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</si>
  <si>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</si>
  <si>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</si>
  <si>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</si>
  <si>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</si>
  <si>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</si>
  <si>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</si>
  <si>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</si>
  <si>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</si>
  <si>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</si>
  <si>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</si>
  <si>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</si>
  <si>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</si>
  <si>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</si>
  <si>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</si>
  <si>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</si>
  <si>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</si>
  <si>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</si>
  <si>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</si>
  <si>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</si>
  <si>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</si>
  <si>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</si>
  <si>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</si>
  <si>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</si>
  <si>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</si>
  <si>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</si>
  <si>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</si>
  <si>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</si>
  <si>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</si>
  <si>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</si>
  <si>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</si>
  <si>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</si>
  <si>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</si>
  <si>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</si>
  <si>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</si>
  <si>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</si>
  <si>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</si>
  <si>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</si>
  <si>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</si>
  <si>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</si>
  <si>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</si>
  <si>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</si>
  <si>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</si>
  <si>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</si>
  <si>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</si>
  <si>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</si>
  <si>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</si>
  <si>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</si>
  <si>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</si>
  <si>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</si>
  <si>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</si>
  <si>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</si>
  <si>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</si>
  <si>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</si>
  <si>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</si>
  <si>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</si>
  <si>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</si>
  <si>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</si>
  <si>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</si>
  <si>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</si>
  <si>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</si>
  <si>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</si>
  <si>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</si>
  <si>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</si>
  <si>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</si>
  <si>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</si>
  <si>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</si>
  <si>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</si>
  <si>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</si>
  <si>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</si>
  <si>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</si>
  <si>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</si>
  <si>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</si>
  <si>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</si>
  <si>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</si>
  <si>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</si>
  <si>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</si>
  <si>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</si>
  <si>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</si>
  <si>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</si>
  <si>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</si>
  <si>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</si>
  <si>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</si>
  <si>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</si>
  <si>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</si>
  <si>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</si>
  <si>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</si>
  <si>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</si>
  <si>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</si>
  <si>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</si>
  <si>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</si>
  <si>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</si>
  <si>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</si>
  <si>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</si>
  <si>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</si>
  <si>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</si>
  <si>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</si>
  <si>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</si>
  <si>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</si>
  <si>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</si>
  <si>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</si>
  <si>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</si>
  <si>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</si>
  <si>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</si>
  <si>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</si>
  <si>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</si>
  <si>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</si>
  <si>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</si>
  <si>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</si>
  <si>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</si>
  <si>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</si>
  <si>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</si>
  <si>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</si>
  <si>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</si>
  <si>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</si>
  <si>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</si>
  <si>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</si>
  <si>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</si>
  <si>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</si>
  <si>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</si>
  <si>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</si>
  <si>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</si>
  <si>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</si>
  <si>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</si>
  <si>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</si>
  <si>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</si>
  <si>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</si>
  <si>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</si>
  <si>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</si>
  <si>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</si>
  <si>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</si>
  <si>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</si>
  <si>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</si>
  <si>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</si>
  <si>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</si>
  <si>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</si>
  <si>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</si>
  <si>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</si>
  <si>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</si>
  <si>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</si>
  <si>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</si>
  <si>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</si>
  <si>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</si>
  <si>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</si>
  <si>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</si>
  <si>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</si>
  <si>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</si>
  <si>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</si>
  <si>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</si>
  <si>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</si>
  <si>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</si>
  <si>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</si>
  <si>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</si>
  <si>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</si>
  <si>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</si>
  <si>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</si>
  <si>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</si>
  <si>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</si>
  <si>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</si>
  <si>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</si>
  <si>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</si>
  <si>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</si>
  <si>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</si>
  <si>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</si>
  <si>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</si>
  <si>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</si>
  <si>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</si>
  <si>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</si>
  <si>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</si>
  <si>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</si>
  <si>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</si>
  <si>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</si>
  <si>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</si>
  <si>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</si>
  <si>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</si>
  <si>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</si>
  <si>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</si>
  <si>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</si>
  <si>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</si>
  <si>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</si>
  <si>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</si>
  <si>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</si>
  <si>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</si>
  <si>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</si>
  <si>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</si>
  <si>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</si>
  <si>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</si>
  <si>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</si>
  <si>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</si>
  <si>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</si>
  <si>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</si>
  <si>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</si>
  <si>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</si>
  <si>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</si>
  <si>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</si>
  <si>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</si>
  <si>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</si>
  <si>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</si>
  <si>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</si>
  <si>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</si>
  <si>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</si>
  <si>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</si>
  <si>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</si>
  <si>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</si>
  <si>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</si>
  <si>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</si>
  <si>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</si>
  <si>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</si>
  <si>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</si>
  <si>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</si>
  <si>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</si>
  <si>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</si>
  <si>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</si>
  <si>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</si>
  <si>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</si>
  <si>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</si>
  <si>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</si>
  <si>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</si>
  <si>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</si>
  <si>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</si>
  <si>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</si>
  <si>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</si>
  <si>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</si>
  <si>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</si>
  <si>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</si>
  <si>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</si>
  <si>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</si>
  <si>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</si>
  <si>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</si>
  <si>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</si>
  <si>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</si>
  <si>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</si>
  <si>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</si>
  <si>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</si>
  <si>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</si>
  <si>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</si>
  <si>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</si>
  <si>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</si>
  <si>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</si>
  <si>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</si>
  <si>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</si>
  <si>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</si>
  <si>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</si>
  <si>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</si>
  <si>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</si>
  <si>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</si>
  <si>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</si>
  <si>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</si>
  <si>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</si>
  <si>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</si>
  <si>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</si>
  <si>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</si>
  <si>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</si>
  <si>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</si>
  <si>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</si>
  <si>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</si>
  <si>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</si>
  <si>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</si>
  <si>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</si>
  <si>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</si>
  <si>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</si>
  <si>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</si>
  <si>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</si>
  <si>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</si>
  <si>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</si>
  <si>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</si>
  <si>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</si>
  <si>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</si>
  <si>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</si>
  <si>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</si>
  <si>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</si>
  <si>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</si>
  <si>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</si>
  <si>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</si>
  <si>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</si>
  <si>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</si>
  <si>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</si>
  <si>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</si>
  <si>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</si>
  <si>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</si>
  <si>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</si>
  <si>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</si>
  <si>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</si>
  <si>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</si>
  <si>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</si>
  <si>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</si>
  <si>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</si>
  <si>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</si>
  <si>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</si>
  <si>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</si>
  <si>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</si>
  <si>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</si>
  <si>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</si>
  <si>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</si>
  <si>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</si>
  <si>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</si>
  <si>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</si>
  <si>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</si>
  <si>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</si>
  <si>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</si>
  <si>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</si>
  <si>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</si>
  <si>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</si>
  <si>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</si>
  <si>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</si>
  <si>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</si>
  <si>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</si>
  <si>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</si>
  <si>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</si>
  <si>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</si>
  <si>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</si>
  <si>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</si>
  <si>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</si>
  <si>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</si>
  <si>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</si>
  <si>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</si>
  <si>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</si>
  <si>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</si>
  <si>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</si>
  <si>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</si>
  <si>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</si>
  <si>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</si>
  <si>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</si>
  <si>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</si>
  <si>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</si>
  <si>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</si>
  <si>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</si>
  <si>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</si>
  <si>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</si>
  <si>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</si>
  <si>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</si>
  <si>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</si>
  <si>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</si>
  <si>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</si>
  <si>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</si>
  <si>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</si>
  <si>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</si>
  <si>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</si>
  <si>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</si>
  <si>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</si>
  <si>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</si>
  <si>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</si>
  <si>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</si>
  <si>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</si>
  <si>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</si>
  <si>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</si>
  <si>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</si>
  <si>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</si>
  <si>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</si>
  <si>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</si>
  <si>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</si>
  <si>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</si>
  <si>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</si>
  <si>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</si>
  <si>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</si>
  <si>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</si>
  <si>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</si>
  <si>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</si>
  <si>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</si>
  <si>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</si>
  <si>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</si>
  <si>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</si>
  <si>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</si>
  <si>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</si>
  <si>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</si>
  <si>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</si>
  <si>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</si>
  <si>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</si>
  <si>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</si>
  <si>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</si>
  <si>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</si>
  <si>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</si>
  <si>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</si>
  <si>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</si>
  <si>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</si>
  <si>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</si>
  <si>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</si>
  <si>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</si>
  <si>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</si>
  <si>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</si>
  <si>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</si>
  <si>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</si>
  <si>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</si>
  <si>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</si>
  <si>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</si>
  <si>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</si>
  <si>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</si>
  <si>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</si>
  <si>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</si>
  <si>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</si>
  <si>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</si>
  <si>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</si>
  <si>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</si>
  <si>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</si>
  <si>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</si>
  <si>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</si>
  <si>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</si>
  <si>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</si>
  <si>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</si>
  <si>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</si>
  <si>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</si>
  <si>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</si>
  <si>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</si>
  <si>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</si>
  <si>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</si>
  <si>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</si>
  <si>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</si>
  <si>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</si>
  <si>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</si>
  <si>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</si>
  <si>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</si>
  <si>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</si>
  <si>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</si>
  <si>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</si>
  <si>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</si>
  <si>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</si>
  <si>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</si>
  <si>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</si>
  <si>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</si>
  <si>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</si>
  <si>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</si>
  <si>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</si>
  <si>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</si>
  <si>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</si>
  <si>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</si>
  <si>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</si>
  <si>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</si>
  <si>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</si>
  <si>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</si>
  <si>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</si>
  <si>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</si>
  <si>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</si>
  <si>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</si>
  <si>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</si>
  <si>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</si>
  <si>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</si>
  <si>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</si>
  <si>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</si>
  <si>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</si>
  <si>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</si>
  <si>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</si>
  <si>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</si>
  <si>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</si>
  <si>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</si>
  <si>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</si>
  <si>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</si>
  <si>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</si>
  <si>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</si>
  <si>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</si>
  <si>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</si>
  <si>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</si>
  <si>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</si>
  <si>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</si>
  <si>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</si>
  <si>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</si>
  <si>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</si>
  <si>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</si>
  <si>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</si>
  <si>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</si>
  <si>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</si>
  <si>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</si>
  <si>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</si>
  <si>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</si>
  <si>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</si>
  <si>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</si>
  <si>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</si>
  <si>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</si>
  <si>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</si>
  <si>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</si>
  <si>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</si>
  <si>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</si>
  <si>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</si>
  <si>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</si>
  <si>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</si>
  <si>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</si>
  <si>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</si>
  <si>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</si>
  <si>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</si>
  <si>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</si>
  <si>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</si>
  <si>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</si>
  <si>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</si>
  <si>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</si>
  <si>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</si>
  <si>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</si>
  <si>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</si>
  <si>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</si>
  <si>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</si>
  <si>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</si>
  <si>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</si>
  <si>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</si>
  <si>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</si>
  <si>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</si>
  <si>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</si>
  <si>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</si>
  <si>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</si>
  <si>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</si>
  <si>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</si>
  <si>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</si>
  <si>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</si>
  <si>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</si>
  <si>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</si>
  <si>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</si>
  <si>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</si>
  <si>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</si>
  <si>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</si>
  <si>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</si>
  <si>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</si>
  <si>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</si>
  <si>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</si>
  <si>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</si>
  <si>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</si>
  <si>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</si>
  <si>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</si>
  <si>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</si>
  <si>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</si>
  <si>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</si>
  <si>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</si>
  <si>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</si>
  <si>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</si>
  <si>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</si>
  <si>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</si>
  <si>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</si>
  <si>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</si>
  <si>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</si>
  <si>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</si>
  <si>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</si>
  <si>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</si>
  <si>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</si>
  <si>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</si>
  <si>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</si>
  <si>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</si>
  <si>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</si>
  <si>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</si>
  <si>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</si>
  <si>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</si>
  <si>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</si>
  <si>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</si>
  <si>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</si>
  <si>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</si>
  <si>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</si>
  <si>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</si>
  <si>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</si>
  <si>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</si>
  <si>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</si>
  <si>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</si>
  <si>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</si>
  <si>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</si>
  <si>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</si>
  <si>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</si>
  <si>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</si>
  <si>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</si>
  <si>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</si>
  <si>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</si>
  <si>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</si>
  <si>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</si>
  <si>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</si>
  <si>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</si>
  <si>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</si>
  <si>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</si>
  <si>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</si>
  <si>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</si>
  <si>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</si>
  <si>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</si>
  <si>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</si>
  <si>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</si>
  <si>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</si>
  <si>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</si>
  <si>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</si>
  <si>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</si>
  <si>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</si>
  <si>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</si>
  <si>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</si>
  <si>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</si>
  <si>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</si>
  <si>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</si>
  <si>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</si>
  <si>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</si>
  <si>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</si>
  <si>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</si>
  <si>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</si>
  <si>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</si>
  <si>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</si>
  <si>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</si>
  <si>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</si>
  <si>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</si>
  <si>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</si>
  <si>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</si>
  <si>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</si>
  <si>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</si>
  <si>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</si>
  <si>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</si>
  <si>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</si>
  <si>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</si>
  <si>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</si>
  <si>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</si>
  <si>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</si>
  <si>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</si>
  <si>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</si>
  <si>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</si>
  <si>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</si>
  <si>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</si>
  <si>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</si>
  <si>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</si>
  <si>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</si>
  <si>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</si>
  <si>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</si>
  <si>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</si>
  <si>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</si>
  <si>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</si>
  <si>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</si>
  <si>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</si>
  <si>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</si>
  <si>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</si>
  <si>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</si>
  <si>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</si>
  <si>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</si>
  <si>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</si>
  <si>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</si>
  <si>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</si>
  <si>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</si>
  <si>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</si>
  <si>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</si>
  <si>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</si>
  <si>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</si>
  <si>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</si>
  <si>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</si>
  <si>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</si>
  <si>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</si>
  <si>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</si>
  <si>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</si>
  <si>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</si>
  <si>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</si>
  <si>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</si>
  <si>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</si>
  <si>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</si>
  <si>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</si>
  <si>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</si>
  <si>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</si>
  <si>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</si>
  <si>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</si>
  <si>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</si>
  <si>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</si>
  <si>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</si>
  <si>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</si>
  <si>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</si>
  <si>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</si>
  <si>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</si>
  <si>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</si>
  <si>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</si>
  <si>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</si>
  <si>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</si>
  <si>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</si>
  <si>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</si>
  <si>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</si>
  <si>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</si>
  <si>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</si>
  <si>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</si>
  <si>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</si>
  <si>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</si>
  <si>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</si>
  <si>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</si>
  <si>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</si>
  <si>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</si>
  <si>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</si>
  <si>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</si>
  <si>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</si>
  <si>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</si>
  <si>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</si>
  <si>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</si>
  <si>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</si>
  <si>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</si>
  <si>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</si>
  <si>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</si>
  <si>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</si>
  <si>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</si>
  <si>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</si>
  <si>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</si>
  <si>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</si>
  <si>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</si>
  <si>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</si>
  <si>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</si>
  <si>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</si>
  <si>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</si>
  <si>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</si>
  <si>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</si>
  <si>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</si>
  <si>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</si>
  <si>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</si>
  <si>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</si>
  <si>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</si>
  <si>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</si>
  <si>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</si>
  <si>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</si>
  <si>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</si>
  <si>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</si>
  <si>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</si>
  <si>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</si>
  <si>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</si>
  <si>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</si>
  <si>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</si>
  <si>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</si>
  <si>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</si>
  <si>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</si>
  <si>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</si>
  <si>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</si>
  <si>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</si>
  <si>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</si>
  <si>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</si>
  <si>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</si>
  <si>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</si>
  <si>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</si>
  <si>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</si>
  <si>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</si>
  <si>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</si>
  <si>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</si>
  <si>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</si>
  <si>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</si>
  <si>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</si>
  <si>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</si>
  <si>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</si>
  <si>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</si>
  <si>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</si>
  <si>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</si>
  <si>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</si>
  <si>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</si>
  <si>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</si>
  <si>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</si>
  <si>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</si>
  <si>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</si>
  <si>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</si>
  <si>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</si>
  <si>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</si>
  <si>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</si>
  <si>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</si>
  <si>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</si>
  <si>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</si>
  <si>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</si>
  <si>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</si>
  <si>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</si>
  <si>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</si>
  <si>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</si>
  <si>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</si>
  <si>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</si>
  <si>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</si>
  <si>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</si>
  <si>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</si>
  <si>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</si>
  <si>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</si>
  <si>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</si>
  <si>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</si>
  <si>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</si>
  <si>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</si>
  <si>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</si>
  <si>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</si>
  <si>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</si>
  <si>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</si>
  <si>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</si>
  <si>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</si>
  <si>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</si>
  <si>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</si>
  <si>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</si>
  <si>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</si>
  <si>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</si>
  <si>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</si>
  <si>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</si>
  <si>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</si>
  <si>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</si>
  <si>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</si>
  <si>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</si>
  <si>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</si>
  <si>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</si>
  <si>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</si>
  <si>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</si>
  <si>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</si>
  <si>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</si>
  <si>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</si>
  <si>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</si>
  <si>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</si>
  <si>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</si>
  <si>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</si>
  <si>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</si>
  <si>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</si>
  <si>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</si>
  <si>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</si>
  <si>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</si>
  <si>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</si>
  <si>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</si>
  <si>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</si>
  <si>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</si>
  <si>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</si>
  <si>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</si>
  <si>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</si>
  <si>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</si>
  <si>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</si>
  <si>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</si>
  <si>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</si>
  <si>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</si>
  <si>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</si>
  <si>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</si>
  <si>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</si>
  <si>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</si>
  <si>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</si>
  <si>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</si>
  <si>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</si>
  <si>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</si>
  <si>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</si>
  <si>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</si>
  <si>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</si>
  <si>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</si>
  <si>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</si>
  <si>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</si>
  <si>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</si>
  <si>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</si>
  <si>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</si>
  <si>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</si>
  <si>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</si>
  <si>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</si>
  <si>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</si>
  <si>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</si>
  <si>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</si>
  <si>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</si>
  <si>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</si>
  <si>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</si>
  <si>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</si>
  <si>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</si>
  <si>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</si>
  <si>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</si>
  <si>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</si>
  <si>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</si>
  <si>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</si>
  <si>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</si>
  <si>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</si>
  <si>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</si>
  <si>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</si>
  <si>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</si>
  <si>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</si>
  <si>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</si>
  <si>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</si>
  <si>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</si>
  <si>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</si>
  <si>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</si>
  <si>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</si>
  <si>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</si>
  <si>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</si>
  <si>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</si>
  <si>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</si>
  <si>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</si>
  <si>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</si>
  <si>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</si>
  <si>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</si>
  <si>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</si>
  <si>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</si>
  <si>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</si>
  <si>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</si>
  <si>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</si>
  <si>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</si>
  <si>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</si>
  <si>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</si>
  <si>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</si>
  <si>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</si>
  <si>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</si>
  <si>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</si>
  <si>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</si>
  <si>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</si>
  <si>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</si>
  <si>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</si>
  <si>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</si>
  <si>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</si>
  <si>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</si>
  <si>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</si>
  <si>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</si>
  <si>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</si>
  <si>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</si>
  <si>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</si>
  <si>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</si>
  <si>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</si>
  <si>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</si>
  <si>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</si>
  <si>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</si>
  <si>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</si>
  <si>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</si>
  <si>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</si>
  <si>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</si>
  <si>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</si>
  <si>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</si>
  <si>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</si>
  <si>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</si>
  <si>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</si>
  <si>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</si>
  <si>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</si>
  <si>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</si>
  <si>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</si>
  <si>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</si>
  <si>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</si>
  <si>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</si>
  <si>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</si>
  <si>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</si>
  <si>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</si>
  <si>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</si>
  <si>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</si>
  <si>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</si>
  <si>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</si>
  <si>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</si>
  <si>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</si>
  <si>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</si>
  <si>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</si>
  <si>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</si>
  <si>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</si>
  <si>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</si>
  <si>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</si>
  <si>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</si>
  <si>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</si>
  <si>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</si>
  <si>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</si>
  <si>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</si>
  <si>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</si>
  <si>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</si>
  <si>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</si>
  <si>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</si>
  <si>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</si>
  <si>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</si>
  <si>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</si>
  <si>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</si>
  <si>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</si>
  <si>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</si>
  <si>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</si>
  <si>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</si>
  <si>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</si>
  <si>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</si>
  <si>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</si>
  <si>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</si>
  <si>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</si>
  <si>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</si>
  <si>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</si>
  <si>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</si>
  <si>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</si>
  <si>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</si>
  <si>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</si>
  <si>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</si>
  <si>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</si>
  <si>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</si>
  <si>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</si>
  <si>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</si>
  <si>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</si>
  <si>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</si>
  <si>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</si>
  <si>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</si>
  <si>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</si>
  <si>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</si>
  <si>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</si>
  <si>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</si>
  <si>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</si>
  <si>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</si>
  <si>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</si>
  <si>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</si>
  <si>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</si>
  <si>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</si>
  <si>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</si>
  <si>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</si>
  <si>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</si>
  <si>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</si>
  <si>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</si>
  <si>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</si>
  <si>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</si>
  <si>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</si>
  <si>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</si>
  <si>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</si>
  <si>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</si>
  <si>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</si>
  <si>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</si>
  <si>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</si>
  <si>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</si>
  <si>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</si>
  <si>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</si>
  <si>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</si>
  <si>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</si>
  <si>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</si>
  <si>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</si>
  <si>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</si>
  <si>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</si>
  <si>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</si>
  <si>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</si>
  <si>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</si>
  <si>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</si>
  <si>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</si>
  <si>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</si>
  <si>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</si>
  <si>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</si>
  <si>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</si>
  <si>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</si>
  <si>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</si>
  <si>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</si>
  <si>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</si>
  <si>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</si>
  <si>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</si>
  <si>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</si>
  <si>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</si>
  <si>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</si>
  <si>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</si>
  <si>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</si>
  <si>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</si>
  <si>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</si>
  <si>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</si>
  <si>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</si>
  <si>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</si>
  <si>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</si>
  <si>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</si>
  <si>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</si>
  <si>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</si>
  <si>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</si>
  <si>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</si>
  <si>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</si>
  <si>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</si>
  <si>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</si>
  <si>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</si>
  <si>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</si>
  <si>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</si>
  <si>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</si>
  <si>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</si>
  <si>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</si>
  <si>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</si>
  <si>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</si>
  <si>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</si>
  <si>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</si>
  <si>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</si>
  <si>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</si>
  <si>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</si>
  <si>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</si>
  <si>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</si>
  <si>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</si>
  <si>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</si>
  <si>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</si>
  <si>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</si>
  <si>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</si>
  <si>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</si>
  <si>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</si>
  <si>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</si>
  <si>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</si>
  <si>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</si>
  <si>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</si>
  <si>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</si>
  <si>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</si>
  <si>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</si>
  <si>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</si>
  <si>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</si>
  <si>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</si>
  <si>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</si>
  <si>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</si>
  <si>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</si>
  <si>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</si>
  <si>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</si>
  <si>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</si>
  <si>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</si>
  <si>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</si>
  <si>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</si>
  <si>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</si>
  <si>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</si>
  <si>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</si>
  <si>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</si>
  <si>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</si>
  <si>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</si>
  <si>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</si>
  <si>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</si>
  <si>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</si>
  <si>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</si>
  <si>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</si>
  <si>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</si>
  <si>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</si>
  <si>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</si>
  <si>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</si>
  <si>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</si>
  <si>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</si>
  <si>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</si>
  <si>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</si>
  <si>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</si>
  <si>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</si>
  <si>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</si>
  <si>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</si>
  <si>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</si>
  <si>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</si>
  <si>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</si>
  <si>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</si>
  <si>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</si>
  <si>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</si>
  <si>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</si>
  <si>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</si>
  <si>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</si>
  <si>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</si>
  <si>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</si>
  <si>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</si>
  <si>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</si>
  <si>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</si>
  <si>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</si>
  <si>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</si>
  <si>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</si>
  <si>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</si>
  <si>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</si>
  <si>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</si>
  <si>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</si>
  <si>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</si>
  <si>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</si>
  <si>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</si>
  <si>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</si>
  <si>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</si>
  <si>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</si>
  <si>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</si>
  <si>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</si>
  <si>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</si>
  <si>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</si>
  <si>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</si>
  <si>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</si>
  <si>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</si>
  <si>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</si>
  <si>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</si>
  <si>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</si>
  <si>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</si>
  <si>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</si>
  <si>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</si>
  <si>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</si>
  <si>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</si>
  <si>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</si>
  <si>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</si>
  <si>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</si>
  <si>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</si>
  <si>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</si>
  <si>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</si>
  <si>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</si>
  <si>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</si>
  <si>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</si>
  <si>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</si>
  <si>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</si>
  <si>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</si>
  <si>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</si>
  <si>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</si>
  <si>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</si>
  <si>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</si>
  <si>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</si>
  <si>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</si>
  <si>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</si>
  <si>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</si>
  <si>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</si>
  <si>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</si>
  <si>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</si>
  <si>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</si>
  <si>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</si>
  <si>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</si>
  <si>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</si>
  <si>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</si>
  <si>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</si>
  <si>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</si>
  <si>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</si>
  <si>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</si>
  <si>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</si>
  <si>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</si>
  <si>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</si>
  <si>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</si>
  <si>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</si>
  <si>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</si>
  <si>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</si>
  <si>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</si>
  <si>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</si>
  <si>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</si>
  <si>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</si>
  <si>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</si>
  <si>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</si>
  <si>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</si>
  <si>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</si>
  <si>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</si>
  <si>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</si>
  <si>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</si>
  <si>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</si>
  <si>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</si>
  <si>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</si>
  <si>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</si>
  <si>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</si>
  <si>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</si>
  <si>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</si>
  <si>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</si>
  <si>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</si>
  <si>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</si>
  <si>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</si>
  <si>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</si>
  <si>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</si>
  <si>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</si>
  <si>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</si>
  <si>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</si>
  <si>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</si>
  <si>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</si>
  <si>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</si>
  <si>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</si>
  <si>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</si>
  <si>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</si>
  <si>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</si>
  <si>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</si>
  <si>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</si>
  <si>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</si>
  <si>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</si>
  <si>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</si>
  <si>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</si>
  <si>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</si>
  <si>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</si>
  <si>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</si>
  <si>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</si>
  <si>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</si>
  <si>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</si>
  <si>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</si>
  <si>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</si>
  <si>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</si>
  <si>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</si>
  <si>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</si>
  <si>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</si>
  <si>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</si>
  <si>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</si>
  <si>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</si>
  <si>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</si>
  <si>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</si>
  <si>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</si>
  <si>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</si>
  <si>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</si>
  <si>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</si>
  <si>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</si>
  <si>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</si>
  <si>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</si>
  <si>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</si>
  <si>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</si>
  <si>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</si>
  <si>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</si>
  <si>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</si>
  <si>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</si>
  <si>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</si>
  <si>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</si>
  <si>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</si>
  <si>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</si>
  <si>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</si>
  <si>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</si>
  <si>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</si>
  <si>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</si>
  <si>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</si>
  <si>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</si>
  <si>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</si>
  <si>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</si>
  <si>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</si>
  <si>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</si>
  <si>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</si>
  <si>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</si>
  <si>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</si>
  <si>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</si>
  <si>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</si>
  <si>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</si>
  <si>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</si>
  <si>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</si>
  <si>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</si>
  <si>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</si>
  <si>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</si>
  <si>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</si>
  <si>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</si>
  <si>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</si>
  <si>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</si>
  <si>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</si>
  <si>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</si>
  <si>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</si>
  <si>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</si>
  <si>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</si>
  <si>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</si>
  <si>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</si>
  <si>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</si>
  <si>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</si>
  <si>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</si>
  <si>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</si>
  <si>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</si>
  <si>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</si>
  <si>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</si>
  <si>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</si>
  <si>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</si>
  <si>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</si>
  <si>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</si>
  <si>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</si>
  <si>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</si>
  <si>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</si>
  <si>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</si>
  <si>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</si>
  <si>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</si>
  <si>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</si>
  <si>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</si>
  <si>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</si>
  <si>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</si>
  <si>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</si>
  <si>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</si>
  <si>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</si>
  <si>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</si>
  <si>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</si>
  <si>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</si>
  <si>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</si>
  <si>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</si>
  <si>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</si>
  <si>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</si>
  <si>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</si>
  <si>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</si>
  <si>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</si>
  <si>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</si>
  <si>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</si>
  <si>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</si>
  <si>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</si>
  <si>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</si>
  <si>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</si>
  <si>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</si>
  <si>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</si>
  <si>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</si>
  <si>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</si>
  <si>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</si>
  <si>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</si>
  <si>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</si>
  <si>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</si>
  <si>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</si>
  <si>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</si>
  <si>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</si>
  <si>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</si>
  <si>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</si>
  <si>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</si>
  <si>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</si>
  <si>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</si>
  <si>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</si>
  <si>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</si>
  <si>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</si>
  <si>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</si>
  <si>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</si>
  <si>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</si>
  <si>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</si>
  <si>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</si>
  <si>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</si>
  <si>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</si>
  <si>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</si>
  <si>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</si>
  <si>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</si>
  <si>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</si>
  <si>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</si>
  <si>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</si>
  <si>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</si>
  <si>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</si>
  <si>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</si>
  <si>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</si>
  <si>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</si>
  <si>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</si>
  <si>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</si>
  <si>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</si>
  <si>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</si>
  <si>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</si>
  <si>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</si>
  <si>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</si>
  <si>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</si>
  <si>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</si>
  <si>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</si>
  <si>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</si>
  <si>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</si>
  <si>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</si>
  <si>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</si>
  <si>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</si>
  <si>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</si>
  <si>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</si>
  <si>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</si>
  <si>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</si>
  <si>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</si>
  <si>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</si>
  <si>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</si>
  <si>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</si>
  <si>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</si>
  <si>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</si>
  <si>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</si>
  <si>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</si>
  <si>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</si>
  <si>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</si>
  <si>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</si>
  <si>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</si>
  <si>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</si>
  <si>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</si>
  <si>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</si>
  <si>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</si>
  <si>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</si>
  <si>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</si>
  <si>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</si>
  <si>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</si>
  <si>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</si>
  <si>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</si>
  <si>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</si>
  <si>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</si>
  <si>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</si>
  <si>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</si>
  <si>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</si>
  <si>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</si>
  <si>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</si>
  <si>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</si>
  <si>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</si>
  <si>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</si>
  <si>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</si>
  <si>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</si>
  <si>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</si>
  <si>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</si>
  <si>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</si>
  <si>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</si>
  <si>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</si>
  <si>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</si>
  <si>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</si>
  <si>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</si>
  <si>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</si>
  <si>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</si>
  <si>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</si>
  <si>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</si>
  <si>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</si>
  <si>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</si>
  <si>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</si>
  <si>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</si>
  <si>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</si>
  <si>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</si>
  <si>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</si>
  <si>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</si>
  <si>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</si>
  <si>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</si>
  <si>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</si>
  <si>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</si>
  <si>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</si>
  <si>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</si>
  <si>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</si>
  <si>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</si>
  <si>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</si>
  <si>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</si>
  <si>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</si>
  <si>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</si>
  <si>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</si>
  <si>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</si>
  <si>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</si>
  <si>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</si>
  <si>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</si>
  <si>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</si>
  <si>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</si>
  <si>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</si>
  <si>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</si>
  <si>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</si>
  <si>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</si>
  <si>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</si>
  <si>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</si>
  <si>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</si>
  <si>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</si>
  <si>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</si>
  <si>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</si>
  <si>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</si>
  <si>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</si>
  <si>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</si>
  <si>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</si>
  <si>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</si>
  <si>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</si>
  <si>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</si>
  <si>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</si>
  <si>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</si>
  <si>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</si>
  <si>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</si>
  <si>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</si>
  <si>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</si>
  <si>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</si>
  <si>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</si>
  <si>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</si>
  <si>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</si>
  <si>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</si>
  <si>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</si>
  <si>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</si>
  <si>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</si>
  <si>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</si>
  <si>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</si>
  <si>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</si>
  <si>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</si>
  <si>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</si>
  <si>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</si>
  <si>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</si>
  <si>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</si>
  <si>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</si>
  <si>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</si>
  <si>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</si>
  <si>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</si>
  <si>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</si>
  <si>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</si>
  <si>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</si>
  <si>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</si>
  <si>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</si>
  <si>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</si>
  <si>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</si>
  <si>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</si>
  <si>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</si>
  <si>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</si>
  <si>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</si>
  <si>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</si>
  <si>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</si>
  <si>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</si>
  <si>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</si>
  <si>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</si>
  <si>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</si>
  <si>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</si>
  <si>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</si>
  <si>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</si>
  <si>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</si>
  <si>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</si>
  <si>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</si>
  <si>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</si>
  <si>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</si>
  <si>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</si>
  <si>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</si>
  <si>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</si>
  <si>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</si>
  <si>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</si>
  <si>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</si>
  <si>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</si>
  <si>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</si>
  <si>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</si>
  <si>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</si>
  <si>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</si>
  <si>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</si>
  <si>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</si>
  <si>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</si>
  <si>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</si>
  <si>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</si>
  <si>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</si>
  <si>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</si>
  <si>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</si>
  <si>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</si>
  <si>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</si>
  <si>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</si>
  <si>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</si>
  <si>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</si>
  <si>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</si>
  <si>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</si>
  <si>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</si>
  <si>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</si>
  <si>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</si>
  <si>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</si>
  <si>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</si>
  <si>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</si>
  <si>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</si>
  <si>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</si>
  <si>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</si>
  <si>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</si>
  <si>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</si>
  <si>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</si>
  <si>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</si>
  <si>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</si>
  <si>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</si>
  <si>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</si>
  <si>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</si>
  <si>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</si>
  <si>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</si>
  <si>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</si>
  <si>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</si>
  <si>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</si>
  <si>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</si>
  <si>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</si>
  <si>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</si>
  <si>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</si>
  <si>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</si>
  <si>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</si>
  <si>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</si>
  <si>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</si>
  <si>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</si>
  <si>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</si>
  <si>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</si>
  <si>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</si>
  <si>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</si>
  <si>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</si>
  <si>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</si>
  <si>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</si>
  <si>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</si>
  <si>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</si>
  <si>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</si>
  <si>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</si>
  <si>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</si>
  <si>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</si>
  <si>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</si>
  <si>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</si>
  <si>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</si>
  <si>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</si>
  <si>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</si>
  <si>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</si>
  <si>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</si>
  <si>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</si>
  <si>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</si>
  <si>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</si>
  <si>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</si>
  <si>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</si>
  <si>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</si>
  <si>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</si>
  <si>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</si>
  <si>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</si>
  <si>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</si>
  <si>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</si>
  <si>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</si>
  <si>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</si>
  <si>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</si>
  <si>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</si>
  <si>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</si>
  <si>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</si>
  <si>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</si>
  <si>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</si>
  <si>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</si>
  <si>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</si>
  <si>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</si>
  <si>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</si>
  <si>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</si>
  <si>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</si>
  <si>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</si>
  <si>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</si>
  <si>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</si>
  <si>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</si>
  <si>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</si>
  <si>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</si>
  <si>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</si>
  <si>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</si>
  <si>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</si>
  <si>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</si>
  <si>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</si>
  <si>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</si>
  <si>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</si>
  <si>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</si>
  <si>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</si>
  <si>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</si>
  <si>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</si>
  <si>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</si>
  <si>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</si>
  <si>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</si>
  <si>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</si>
  <si>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</si>
  <si>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</si>
  <si>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</si>
  <si>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</si>
  <si>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</si>
  <si>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</si>
  <si>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</si>
  <si>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</si>
  <si>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</si>
  <si>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</si>
  <si>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</si>
  <si>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</si>
  <si>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</si>
  <si>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</si>
  <si>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</si>
  <si>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</si>
  <si>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</si>
  <si>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</si>
  <si>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</si>
  <si>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</si>
  <si>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</si>
  <si>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</si>
  <si>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</si>
  <si>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</si>
  <si>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</si>
  <si>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</si>
  <si>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</si>
  <si>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</si>
  <si>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</si>
  <si>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</si>
  <si>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</si>
  <si>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</si>
  <si>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</si>
  <si>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</si>
  <si>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</si>
  <si>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</si>
  <si>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</si>
  <si>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</si>
  <si>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</si>
  <si>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</si>
  <si>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</si>
  <si>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</si>
  <si>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</si>
  <si>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</si>
  <si>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</si>
  <si>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</si>
  <si>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</si>
  <si>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</si>
  <si>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</si>
  <si>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</si>
  <si>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</si>
  <si>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</si>
  <si>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</si>
  <si>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</si>
  <si>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</si>
  <si>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</si>
  <si>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</si>
  <si>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</si>
  <si>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</si>
  <si>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</si>
  <si>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</si>
  <si>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</si>
  <si>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</si>
  <si>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</si>
  <si>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</si>
  <si>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</si>
  <si>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</si>
  <si>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</si>
  <si>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</si>
  <si>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</si>
  <si>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</si>
  <si>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</si>
  <si>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</si>
  <si>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</si>
  <si>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</si>
  <si>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</si>
  <si>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</si>
  <si>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</si>
  <si>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</si>
  <si>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</si>
  <si>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</si>
  <si>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</si>
  <si>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</si>
  <si>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</si>
  <si>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</si>
  <si>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</si>
  <si>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</si>
  <si>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</si>
  <si>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</si>
  <si>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</si>
  <si>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</si>
  <si>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</si>
  <si>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</si>
  <si>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</si>
  <si>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</si>
  <si>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</si>
  <si>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</si>
  <si>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</si>
  <si>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</si>
  <si>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</si>
  <si>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</si>
  <si>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</si>
  <si>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</si>
  <si>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</si>
  <si>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</si>
  <si>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</si>
  <si>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</si>
  <si>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</si>
  <si>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</si>
  <si>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</si>
  <si>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</si>
  <si>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</si>
  <si>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</si>
  <si>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</si>
  <si>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</si>
  <si>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</si>
  <si>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</si>
  <si>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</si>
  <si>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</si>
  <si>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</si>
  <si>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</si>
  <si>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</si>
  <si>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</si>
  <si>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</si>
  <si>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</si>
  <si>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</si>
  <si>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</si>
  <si>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</si>
  <si>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</si>
  <si>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</si>
  <si>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</si>
  <si>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</si>
  <si>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</si>
  <si>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</si>
  <si>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</si>
  <si>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</si>
  <si>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</si>
  <si>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</si>
  <si>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</si>
  <si>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</si>
  <si>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</si>
  <si>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</si>
  <si>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</si>
  <si>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</si>
  <si>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</si>
  <si>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</si>
  <si>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</si>
  <si>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</si>
  <si>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</si>
  <si>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</si>
  <si>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</si>
  <si>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</si>
  <si>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</si>
  <si>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</si>
  <si>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</si>
  <si>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</si>
  <si>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</si>
  <si>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</si>
  <si>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</si>
  <si>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</si>
  <si>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</si>
  <si>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</si>
  <si>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</si>
  <si>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</si>
  <si>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</si>
  <si>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</si>
  <si>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</si>
  <si>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</si>
  <si>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</si>
  <si>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</si>
  <si>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</si>
  <si>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</si>
  <si>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</si>
  <si>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</si>
  <si>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</si>
  <si>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</si>
  <si>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</si>
  <si>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</si>
  <si>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</si>
  <si>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</si>
  <si>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</si>
  <si>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</si>
  <si>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</si>
  <si>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</si>
  <si>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</si>
  <si>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</si>
  <si>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</si>
  <si>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</si>
  <si>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</si>
  <si>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</si>
  <si>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</si>
  <si>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</si>
  <si>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</si>
  <si>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</si>
  <si>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</si>
  <si>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</si>
  <si>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</si>
  <si>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</si>
  <si>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</si>
  <si>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</si>
  <si>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</si>
  <si>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</si>
  <si>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</si>
  <si>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</si>
  <si>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</si>
  <si>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</si>
  <si>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</si>
  <si>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</si>
  <si>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</si>
  <si>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</si>
  <si>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</si>
  <si>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</si>
  <si>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</si>
  <si>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</si>
  <si>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</si>
  <si>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</si>
  <si>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</si>
  <si>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</si>
  <si>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</si>
  <si>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</si>
  <si>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</si>
  <si>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</si>
  <si>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</si>
  <si>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</si>
  <si>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</si>
  <si>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</si>
  <si>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</si>
  <si>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</si>
  <si>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</si>
  <si>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</si>
  <si>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</si>
  <si>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</si>
  <si>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</si>
  <si>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</si>
  <si>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</si>
  <si>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</si>
  <si>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</si>
  <si>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</si>
  <si>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</si>
  <si>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</si>
  <si>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</si>
  <si>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</si>
  <si>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</si>
  <si>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</si>
  <si>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</si>
  <si>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</si>
  <si>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</si>
  <si>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</si>
  <si>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</si>
  <si>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</si>
  <si>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</si>
  <si>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</si>
  <si>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</si>
  <si>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</si>
  <si>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</si>
  <si>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</si>
  <si>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</si>
  <si>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</si>
  <si>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</si>
  <si>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</si>
  <si>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</si>
  <si>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</si>
  <si>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</si>
  <si>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</si>
  <si>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</si>
  <si>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</si>
  <si>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</si>
  <si>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</si>
  <si>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</si>
  <si>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</si>
  <si>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</si>
  <si>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</si>
  <si>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</si>
  <si>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</si>
  <si>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</si>
  <si>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</si>
  <si>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</si>
  <si>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</si>
  <si>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</si>
  <si>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</si>
  <si>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</si>
  <si>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</si>
  <si>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</si>
  <si>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</si>
  <si>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</si>
  <si>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</si>
  <si>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</si>
  <si>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</si>
  <si>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</si>
  <si>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</si>
  <si>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</si>
  <si>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</si>
  <si>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</si>
  <si>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</si>
  <si>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</si>
  <si>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</si>
  <si>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</si>
  <si>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</si>
  <si>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</si>
  <si>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</si>
  <si>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</si>
  <si>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</si>
  <si>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</si>
  <si>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</si>
  <si>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</si>
  <si>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</si>
  <si>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</si>
  <si>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</si>
  <si>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</si>
  <si>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</si>
  <si>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</si>
  <si>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</si>
  <si>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</si>
  <si>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</si>
  <si>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</si>
  <si>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</si>
  <si>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</si>
  <si>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</si>
  <si>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</si>
  <si>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</si>
  <si>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</si>
  <si>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</si>
  <si>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</si>
  <si>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</si>
  <si>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</si>
  <si>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</si>
  <si>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</si>
  <si>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</si>
  <si>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</si>
  <si>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</si>
  <si>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</si>
  <si>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</si>
  <si>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</si>
  <si>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</si>
  <si>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</si>
  <si>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</si>
  <si>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</si>
  <si>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</si>
  <si>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</si>
  <si>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</si>
  <si>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</si>
  <si>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</si>
  <si>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</si>
  <si>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</si>
  <si>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</si>
  <si>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</si>
  <si>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</si>
  <si>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</si>
  <si>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</si>
  <si>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</si>
  <si>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</si>
  <si>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</si>
  <si>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</si>
  <si>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</si>
  <si>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</si>
  <si>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</si>
  <si>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</si>
  <si>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</si>
  <si>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</si>
  <si>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</si>
  <si>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</si>
  <si>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</si>
  <si>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</si>
  <si>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</si>
  <si>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</si>
  <si>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</si>
  <si>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</si>
  <si>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</si>
  <si>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</si>
  <si>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</si>
  <si>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</si>
  <si>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</si>
  <si>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</si>
  <si>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</si>
  <si>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</si>
  <si>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</si>
  <si>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</si>
  <si>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</si>
  <si>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</si>
  <si>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</si>
  <si>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</si>
  <si>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</si>
  <si>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</si>
  <si>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</si>
  <si>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</si>
  <si>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</si>
  <si>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</si>
  <si>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</si>
  <si>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</si>
  <si>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</si>
  <si>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</si>
  <si>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</si>
  <si>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</si>
  <si>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</si>
  <si>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</si>
  <si>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</si>
  <si>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</si>
  <si>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</si>
  <si>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</si>
  <si>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</si>
  <si>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</si>
  <si>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</si>
  <si>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</si>
  <si>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</si>
  <si>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</si>
  <si>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</si>
  <si>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</si>
  <si>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</si>
  <si>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</si>
  <si>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</si>
  <si>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</si>
  <si>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</si>
  <si>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</si>
  <si>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</si>
  <si>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</si>
  <si>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</si>
  <si>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</si>
  <si>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</si>
  <si>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</si>
  <si>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</si>
  <si>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</si>
  <si>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</si>
  <si>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</si>
  <si>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</si>
  <si>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</si>
  <si>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</si>
  <si>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</si>
  <si>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</si>
  <si>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</si>
  <si>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</si>
  <si>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</si>
  <si>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</si>
  <si>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</si>
  <si>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</si>
  <si>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</si>
  <si>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</si>
  <si>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</si>
  <si>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</si>
  <si>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</si>
  <si>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</si>
  <si>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</si>
  <si>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</si>
  <si>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</si>
  <si>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</si>
  <si>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</si>
  <si>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</si>
  <si>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</si>
  <si>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</si>
  <si>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</si>
  <si>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</si>
  <si>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</si>
  <si>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</si>
  <si>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</si>
  <si>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</si>
  <si>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</si>
  <si>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</si>
  <si>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</si>
  <si>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</si>
  <si>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</si>
  <si>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</si>
  <si>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</si>
  <si>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</si>
  <si>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</si>
  <si>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</si>
  <si>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</si>
  <si>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</si>
  <si>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</si>
  <si>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</si>
  <si>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</si>
  <si>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</si>
  <si>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</si>
  <si>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</si>
  <si>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</si>
  <si>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</si>
  <si>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</si>
  <si>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</si>
  <si>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</si>
  <si>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</si>
  <si>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</si>
  <si>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</si>
  <si>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</si>
  <si>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</si>
  <si>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</si>
  <si>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</si>
  <si>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</si>
  <si>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</si>
  <si>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</si>
  <si>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</si>
  <si>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</si>
  <si>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</si>
  <si>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</si>
  <si>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</si>
  <si>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</si>
  <si>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</si>
  <si>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</si>
  <si>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</si>
  <si>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</si>
  <si>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</si>
  <si>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</si>
  <si>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</si>
  <si>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</si>
  <si>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</si>
  <si>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</si>
  <si>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</si>
  <si>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</si>
  <si>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</si>
  <si>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</si>
  <si>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</si>
  <si>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</si>
  <si>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</si>
  <si>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</si>
  <si>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</si>
  <si>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</si>
  <si>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</si>
  <si>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</si>
  <si>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</si>
  <si>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</si>
  <si>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</si>
  <si>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</si>
  <si>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</si>
  <si>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</si>
  <si>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</si>
  <si>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</si>
  <si>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</si>
  <si>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</si>
  <si>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</si>
  <si>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</si>
  <si>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</si>
  <si>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</si>
  <si>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</si>
  <si>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</si>
  <si>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</si>
  <si>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</si>
  <si>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</si>
  <si>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</si>
  <si>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</si>
  <si>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</si>
  <si>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</si>
  <si>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</si>
  <si>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</si>
  <si>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</si>
  <si>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</si>
  <si>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</si>
  <si>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</si>
  <si>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</si>
  <si>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</si>
  <si>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</si>
  <si>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</si>
  <si>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</si>
  <si>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</si>
  <si>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</si>
  <si>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</si>
  <si>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</si>
  <si>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</si>
  <si>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</si>
  <si>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</si>
  <si>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</si>
  <si>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</si>
  <si>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</si>
  <si>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</si>
  <si>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</si>
  <si>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</si>
  <si>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</si>
  <si>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</si>
  <si>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</si>
  <si>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</si>
  <si>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</si>
  <si>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</si>
  <si>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</si>
  <si>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</si>
  <si>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</si>
  <si>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</si>
  <si>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</si>
  <si>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</si>
  <si>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</si>
  <si>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</si>
  <si>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</si>
  <si>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</si>
  <si>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</si>
  <si>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</si>
  <si>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</si>
  <si>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</si>
  <si>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</si>
  <si>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</si>
  <si>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</si>
  <si>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</si>
  <si>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</si>
  <si>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</si>
  <si>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</si>
  <si>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</si>
  <si>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</si>
  <si>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</si>
  <si>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</si>
  <si>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</si>
  <si>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</si>
  <si>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</si>
  <si>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</si>
  <si>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</si>
  <si>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</si>
  <si>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</si>
  <si>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</si>
  <si>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</si>
  <si>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</si>
  <si>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</si>
  <si>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</si>
  <si>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</si>
  <si>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</si>
  <si>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</si>
  <si>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</si>
  <si>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</si>
  <si>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</si>
  <si>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</si>
  <si>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</si>
  <si>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</si>
  <si>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</si>
  <si>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</si>
  <si>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</si>
  <si>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</si>
  <si>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</si>
  <si>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</si>
  <si>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</si>
  <si>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</si>
  <si>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</si>
  <si>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</si>
  <si>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</si>
  <si>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</si>
  <si>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</si>
  <si>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</si>
  <si>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</si>
  <si>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</si>
  <si>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</si>
  <si>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</si>
  <si>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</si>
  <si>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</si>
  <si>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</si>
  <si>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</si>
  <si>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</si>
  <si>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</si>
  <si>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</si>
  <si>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</si>
  <si>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</si>
  <si>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</si>
  <si>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</si>
  <si>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</si>
  <si>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</si>
  <si>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</si>
  <si>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</si>
  <si>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</si>
  <si>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</si>
  <si>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</si>
  <si>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</si>
  <si>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</si>
  <si>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</si>
  <si>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</si>
  <si>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</si>
  <si>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</si>
  <si>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</si>
  <si>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</si>
  <si>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</si>
  <si>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</si>
  <si>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</si>
  <si>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</si>
  <si>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</si>
  <si>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</si>
  <si>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</si>
  <si>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</si>
  <si>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</si>
  <si>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</si>
  <si>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</si>
  <si>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</si>
  <si>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</si>
  <si>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</si>
  <si>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</si>
  <si>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</si>
  <si>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</si>
  <si>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</si>
  <si>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</si>
  <si>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</si>
  <si>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</si>
  <si>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</si>
  <si>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</si>
  <si>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</si>
  <si>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</si>
  <si>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</si>
  <si>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</si>
  <si>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</si>
  <si>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</si>
  <si>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</si>
  <si>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</si>
  <si>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</si>
  <si>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</si>
  <si>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</si>
  <si>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</si>
  <si>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</si>
  <si>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</si>
  <si>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</si>
  <si>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</si>
  <si>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</si>
  <si>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</si>
  <si>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</si>
  <si>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</si>
  <si>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</si>
  <si>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</si>
  <si>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</si>
  <si>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</si>
  <si>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</si>
  <si>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</si>
  <si>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</si>
  <si>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</si>
  <si>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</si>
  <si>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</si>
  <si>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</si>
  <si>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</si>
  <si>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</si>
  <si>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</si>
  <si>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</si>
  <si>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</si>
  <si>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</si>
  <si>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</si>
  <si>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</si>
  <si>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</si>
  <si>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</si>
  <si>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</si>
  <si>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</si>
  <si>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</si>
  <si>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</si>
  <si>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</si>
  <si>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</si>
  <si>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</si>
  <si>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</si>
  <si>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</si>
  <si>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</si>
  <si>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</si>
  <si>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</si>
  <si>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</si>
  <si>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</si>
  <si>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</si>
  <si>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</si>
  <si>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</si>
  <si>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</si>
  <si>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</si>
  <si>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</si>
  <si>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</si>
  <si>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</si>
  <si>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</si>
  <si>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</si>
  <si>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</si>
  <si>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</si>
  <si>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</si>
  <si>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</si>
  <si>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</si>
  <si>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</si>
  <si>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</si>
  <si>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</si>
  <si>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</si>
  <si>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</si>
  <si>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</si>
  <si>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</si>
  <si>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</si>
  <si>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</si>
  <si>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</si>
  <si>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</si>
  <si>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</si>
  <si>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</si>
  <si>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</si>
  <si>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</si>
  <si>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</si>
  <si>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</si>
  <si>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</si>
  <si>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</si>
  <si>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</si>
  <si>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</si>
  <si>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</si>
  <si>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</si>
  <si>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</si>
  <si>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</si>
  <si>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</si>
  <si>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</si>
  <si>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</si>
  <si>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</si>
  <si>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</si>
  <si>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</si>
  <si>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</si>
  <si>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</si>
  <si>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</si>
  <si>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</si>
  <si>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</si>
  <si>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</si>
  <si>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</si>
  <si>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</si>
  <si>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</si>
  <si>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</si>
  <si>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</si>
  <si>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</si>
  <si>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</si>
  <si>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</si>
  <si>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</si>
  <si>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</si>
  <si>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</si>
  <si>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</si>
  <si>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</si>
  <si>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</si>
  <si>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</si>
  <si>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</si>
  <si>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</si>
  <si>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</si>
  <si>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</si>
  <si>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</si>
  <si>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</si>
  <si>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</si>
  <si>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</si>
  <si>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</si>
  <si>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</si>
  <si>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</si>
  <si>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</si>
  <si>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</si>
  <si>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</si>
  <si>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</si>
  <si>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</si>
  <si>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</si>
  <si>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</si>
  <si>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</si>
  <si>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</si>
  <si>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</si>
  <si>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</si>
  <si>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</si>
  <si>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</si>
  <si>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</si>
  <si>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</si>
  <si>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</si>
  <si>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</si>
  <si>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</si>
  <si>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</si>
  <si>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</si>
  <si>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</si>
  <si>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</si>
  <si>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</si>
  <si>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</si>
  <si>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</si>
  <si>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</si>
  <si>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</si>
  <si>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</si>
  <si>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</si>
  <si>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</si>
  <si>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</si>
  <si>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</si>
  <si>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</si>
  <si>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</si>
  <si>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</si>
  <si>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</si>
  <si>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</si>
  <si>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</si>
  <si>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</si>
  <si>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</si>
  <si>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</si>
  <si>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</si>
  <si>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</si>
  <si>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</si>
  <si>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</si>
  <si>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</si>
  <si>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</si>
  <si>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</si>
  <si>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</si>
  <si>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</si>
  <si>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</si>
  <si>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</si>
  <si>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</si>
  <si>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</si>
  <si>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</si>
  <si>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</si>
  <si>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</si>
  <si>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</si>
  <si>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</si>
  <si>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</si>
  <si>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</si>
  <si>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</si>
  <si>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</si>
  <si>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</si>
  <si>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</si>
  <si>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</si>
  <si>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</si>
  <si>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</si>
  <si>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</si>
  <si>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</si>
  <si>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</si>
  <si>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</si>
  <si>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</si>
  <si>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</si>
  <si>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</si>
  <si>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</si>
  <si>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</si>
  <si>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</si>
  <si>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</si>
  <si>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</si>
  <si>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</si>
  <si>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</si>
  <si>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</si>
  <si>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</si>
  <si>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</si>
  <si>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</si>
  <si>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</si>
  <si>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</si>
  <si>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</si>
  <si>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</si>
  <si>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</si>
  <si>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</si>
  <si>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</si>
  <si>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</si>
  <si>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</si>
  <si>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</si>
  <si>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</si>
  <si>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</si>
  <si>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</si>
  <si>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</si>
  <si>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</si>
  <si>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</si>
  <si>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</si>
  <si>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</si>
  <si>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</si>
  <si>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</si>
  <si>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</si>
  <si>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</si>
  <si>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</si>
  <si>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</si>
  <si>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</si>
  <si>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</si>
  <si>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</si>
  <si>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</si>
  <si>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</si>
  <si>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</si>
  <si>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</si>
  <si>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</si>
  <si>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</si>
  <si>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</si>
  <si>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</si>
  <si>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</si>
  <si>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</si>
  <si>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</si>
  <si>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</si>
  <si>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</si>
  <si>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</si>
  <si>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</si>
  <si>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</si>
  <si>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</si>
  <si>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</si>
  <si>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</si>
  <si>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</si>
  <si>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</si>
  <si>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</si>
  <si>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</si>
  <si>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</si>
  <si>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</si>
  <si>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</si>
  <si>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</si>
  <si>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</si>
  <si>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</si>
  <si>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</si>
  <si>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</si>
  <si>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</si>
  <si>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</si>
  <si>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</si>
  <si>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</si>
  <si>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</si>
  <si>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</si>
  <si>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</si>
  <si>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</si>
  <si>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</si>
  <si>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</si>
  <si>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</si>
  <si>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</si>
  <si>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</si>
  <si>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</si>
  <si>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</si>
  <si>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</si>
  <si>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</si>
  <si>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</si>
  <si>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</si>
  <si>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</si>
  <si>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</si>
  <si>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</si>
  <si>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</si>
  <si>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</si>
  <si>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</si>
  <si>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</si>
  <si>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</si>
  <si>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</si>
  <si>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</si>
  <si>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</si>
  <si>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</si>
  <si>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</si>
  <si>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</si>
  <si>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</si>
  <si>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</si>
  <si>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</si>
  <si>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</si>
  <si>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</si>
  <si>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</si>
  <si>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</si>
  <si>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</si>
  <si>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</si>
  <si>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</si>
  <si>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</si>
  <si>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</si>
  <si>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</si>
  <si>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</si>
  <si>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</si>
  <si>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</si>
  <si>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</si>
  <si>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</si>
  <si>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</si>
  <si>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</si>
  <si>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</si>
  <si>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</si>
  <si>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</si>
  <si>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</si>
  <si>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</si>
  <si>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</si>
  <si>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</si>
  <si>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</si>
  <si>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</si>
  <si>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</si>
  <si>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</si>
  <si>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</si>
  <si>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</si>
  <si>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</si>
  <si>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</si>
  <si>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</si>
  <si>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</si>
  <si>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</si>
  <si>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</si>
  <si>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</si>
  <si>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</si>
  <si>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</si>
  <si>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</si>
  <si>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</si>
  <si>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</si>
  <si>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</si>
  <si>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</si>
  <si>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</si>
  <si>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</si>
  <si>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</si>
  <si>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</si>
  <si>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</si>
  <si>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</si>
  <si>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</si>
  <si>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</si>
  <si>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</si>
  <si>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</si>
  <si>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</si>
  <si>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</si>
  <si>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</si>
  <si>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</si>
  <si>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</si>
  <si>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</si>
  <si>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</si>
  <si>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</si>
  <si>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</si>
  <si>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</si>
  <si>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</si>
  <si>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</si>
  <si>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</si>
  <si>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</si>
  <si>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</si>
  <si>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</si>
  <si>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</si>
  <si>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</si>
  <si>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</si>
  <si>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</si>
  <si>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</si>
  <si>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</si>
  <si>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</si>
  <si>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</si>
  <si>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</si>
  <si>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</si>
  <si>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</si>
  <si>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</si>
  <si>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</si>
  <si>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</si>
  <si>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</si>
  <si>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</si>
  <si>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</si>
  <si>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</si>
  <si>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</si>
  <si>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</si>
  <si>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</si>
  <si>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</si>
  <si>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</si>
  <si>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</si>
  <si>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</si>
  <si>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</si>
  <si>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</si>
  <si>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</si>
  <si>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</si>
  <si>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</si>
  <si>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</si>
  <si>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</si>
  <si>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</si>
  <si>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</si>
  <si>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</si>
  <si>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</si>
  <si>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</si>
  <si>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</si>
  <si>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</si>
  <si>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</si>
  <si>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</si>
  <si>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</si>
  <si>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</si>
  <si>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</si>
  <si>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</si>
  <si>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</si>
  <si>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</si>
  <si>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</si>
  <si>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</si>
  <si>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</si>
  <si>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</si>
  <si>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</si>
  <si>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</si>
  <si>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</si>
  <si>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</si>
  <si>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</si>
  <si>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</si>
  <si>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</si>
  <si>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</si>
  <si>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</si>
  <si>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</si>
  <si>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</si>
  <si>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</si>
  <si>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</si>
  <si>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</si>
  <si>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</si>
  <si>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</si>
  <si>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</si>
  <si>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</si>
  <si>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</si>
  <si>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</si>
  <si>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</si>
  <si>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</si>
  <si>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</si>
  <si>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</si>
  <si>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</si>
  <si>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</si>
  <si>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</si>
  <si>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</si>
  <si>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</si>
  <si>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</si>
  <si>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</si>
  <si>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</si>
  <si>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</si>
  <si>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</si>
  <si>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</si>
  <si>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</si>
  <si>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</si>
  <si>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</si>
  <si>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</si>
  <si>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</si>
  <si>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</si>
  <si>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</si>
  <si>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</si>
  <si>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</si>
  <si>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</si>
  <si>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</si>
  <si>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</si>
  <si>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</si>
  <si>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</si>
  <si>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</si>
  <si>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</si>
  <si>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</si>
  <si>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</si>
  <si>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</si>
  <si>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</si>
  <si>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</si>
  <si>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</si>
  <si>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</si>
  <si>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</si>
  <si>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</si>
  <si>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</si>
  <si>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</si>
  <si>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</si>
  <si>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</si>
  <si>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</si>
  <si>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</si>
  <si>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</si>
  <si>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</si>
  <si>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</si>
  <si>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</si>
  <si>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</si>
  <si>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</si>
  <si>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</si>
  <si>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</si>
  <si>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</si>
  <si>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</si>
  <si>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</si>
  <si>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</si>
  <si>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</si>
  <si>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</si>
  <si>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</si>
  <si>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</si>
  <si>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</si>
  <si>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</si>
  <si>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</si>
  <si>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</si>
  <si>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</si>
  <si>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</si>
  <si>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</si>
  <si>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</si>
  <si>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</si>
  <si>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</si>
  <si>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</si>
  <si>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</si>
  <si>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</si>
  <si>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</si>
  <si>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</si>
  <si>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</si>
  <si>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</si>
  <si>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</si>
  <si>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</si>
  <si>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</si>
  <si>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</si>
  <si>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</si>
  <si>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</si>
  <si>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</si>
  <si>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</si>
  <si>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</si>
  <si>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</si>
  <si>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</si>
  <si>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</si>
  <si>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</si>
  <si>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</si>
  <si>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</si>
  <si>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</si>
  <si>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</si>
  <si>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</si>
  <si>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</si>
  <si>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</si>
  <si>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</si>
  <si>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</si>
  <si>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</si>
  <si>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</si>
  <si>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</si>
  <si>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</si>
  <si>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</si>
  <si>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</si>
  <si>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</si>
  <si>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</si>
  <si>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</si>
  <si>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</si>
  <si>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</si>
  <si>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</si>
  <si>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</si>
  <si>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</si>
  <si>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</si>
  <si>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</si>
  <si>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</si>
  <si>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</si>
  <si>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</si>
  <si>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</si>
  <si>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</si>
  <si>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</si>
  <si>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</si>
  <si>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</si>
  <si>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</si>
  <si>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</si>
  <si>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</si>
  <si>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</si>
  <si>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</si>
  <si>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</si>
  <si>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</si>
  <si>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</si>
  <si>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</si>
  <si>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</si>
  <si>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</si>
  <si>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</si>
  <si>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</si>
  <si>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</si>
  <si>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</si>
  <si>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</si>
  <si>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</si>
  <si>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</si>
  <si>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</si>
  <si>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</si>
  <si>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</si>
  <si>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</si>
  <si>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</si>
  <si>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</si>
  <si>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</si>
  <si>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</si>
  <si>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</si>
  <si>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</si>
  <si>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</si>
  <si>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</si>
  <si>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</si>
  <si>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</si>
  <si>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</si>
  <si>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</si>
  <si>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</si>
  <si>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</si>
  <si>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</si>
  <si>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</si>
  <si>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</si>
  <si>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</si>
  <si>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</si>
  <si>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</si>
  <si>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</si>
  <si>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</si>
  <si>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</si>
  <si>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</si>
  <si>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</si>
  <si>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</si>
  <si>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</si>
  <si>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</si>
  <si>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</si>
  <si>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</si>
  <si>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</si>
  <si>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</si>
  <si>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</si>
  <si>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</si>
  <si>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</si>
  <si>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</si>
  <si>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</si>
  <si>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</si>
  <si>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</si>
  <si>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</si>
  <si>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</si>
  <si>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</si>
  <si>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</si>
  <si>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</si>
  <si>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</si>
  <si>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</si>
  <si>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</si>
  <si>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</si>
  <si>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</si>
  <si>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</si>
  <si>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</si>
  <si>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</si>
  <si>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</si>
  <si>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</si>
  <si>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</si>
  <si>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</si>
  <si>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</si>
  <si>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</si>
  <si>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</si>
  <si>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</si>
  <si>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</si>
  <si>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</si>
  <si>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</si>
  <si>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</si>
  <si>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</si>
  <si>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</si>
  <si>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</si>
  <si>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</si>
  <si>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</si>
  <si>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</si>
  <si>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</si>
  <si>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</si>
  <si>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</si>
  <si>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</si>
  <si>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</si>
  <si>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</si>
  <si>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</si>
  <si>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</si>
  <si>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</si>
  <si>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</si>
  <si>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</si>
  <si>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</si>
  <si>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</si>
  <si>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</si>
  <si>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</si>
  <si>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</si>
  <si>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</si>
  <si>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</si>
  <si>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</si>
  <si>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</si>
  <si>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</si>
  <si>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</si>
  <si>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</si>
  <si>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</si>
  <si>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</si>
  <si>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</si>
  <si>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</si>
  <si>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</si>
  <si>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</si>
  <si>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</si>
  <si>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</si>
  <si>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</si>
  <si>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</si>
  <si>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</si>
  <si>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</si>
  <si>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</si>
  <si>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</si>
  <si>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</si>
  <si>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</si>
  <si>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</si>
  <si>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</si>
  <si>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</si>
  <si>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</si>
  <si>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</si>
  <si>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</si>
  <si>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</si>
  <si>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</si>
  <si>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</si>
  <si>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</si>
  <si>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</si>
  <si>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</si>
  <si>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</si>
  <si>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</si>
  <si>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</si>
  <si>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</si>
  <si>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</si>
  <si>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</si>
  <si>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</si>
  <si>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</si>
  <si>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</si>
  <si>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</si>
  <si>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</si>
  <si>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</si>
  <si>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</si>
  <si>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</si>
  <si>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</si>
  <si>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</si>
  <si>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</si>
  <si>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</si>
  <si>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</si>
  <si>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</si>
  <si>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</si>
  <si>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</si>
  <si>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</si>
  <si>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</si>
  <si>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</si>
  <si>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</si>
  <si>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</si>
  <si>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</si>
  <si>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</si>
  <si>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</si>
  <si>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</si>
  <si>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</si>
  <si>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</si>
  <si>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</si>
  <si>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</si>
  <si>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</si>
  <si>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</si>
  <si>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</si>
  <si>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</si>
  <si>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</si>
  <si>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</si>
  <si>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</si>
  <si>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</si>
  <si>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</si>
  <si>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</si>
  <si>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</si>
  <si>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</si>
  <si>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</si>
  <si>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</si>
  <si>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</si>
  <si>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</si>
  <si>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</si>
  <si>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</si>
  <si>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</si>
  <si>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</si>
  <si>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</si>
  <si>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</si>
  <si>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</si>
  <si>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</si>
  <si>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</si>
  <si>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</si>
  <si>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</si>
  <si>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</si>
  <si>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</si>
  <si>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</si>
  <si>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</si>
  <si>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</si>
  <si>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</si>
  <si>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</si>
  <si>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</si>
  <si>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</si>
  <si>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</si>
  <si>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</si>
  <si>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</si>
  <si>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</si>
  <si>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</si>
  <si>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</si>
  <si>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</si>
  <si>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</si>
  <si>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</si>
  <si>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</si>
  <si>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</si>
  <si>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</si>
  <si>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</si>
  <si>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</si>
  <si>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</si>
  <si>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</si>
  <si>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</si>
  <si>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</si>
  <si>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</si>
  <si>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</si>
  <si>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</si>
  <si>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</si>
  <si>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</si>
  <si>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</si>
  <si>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</si>
  <si>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</si>
  <si>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</si>
  <si>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</si>
  <si>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</si>
  <si>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</si>
  <si>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</si>
  <si>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</si>
  <si>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</si>
  <si>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</si>
  <si>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</si>
  <si>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</si>
  <si>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</si>
  <si>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</si>
  <si>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</si>
  <si>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</si>
  <si>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</si>
  <si>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</si>
  <si>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</si>
  <si>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</si>
  <si>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</si>
  <si>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</si>
  <si>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</si>
  <si>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</si>
  <si>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</si>
  <si>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</si>
  <si>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</si>
  <si>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</si>
  <si>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</si>
  <si>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</si>
  <si>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</si>
  <si>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</si>
  <si>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</si>
  <si>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</si>
  <si>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</si>
  <si>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</si>
  <si>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</si>
  <si>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</si>
  <si>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</si>
  <si>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</si>
  <si>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</si>
  <si>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</si>
  <si>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</si>
  <si>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</si>
  <si>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</si>
  <si>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</si>
  <si>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</si>
  <si>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</si>
  <si>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</si>
  <si>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</si>
  <si>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</si>
  <si>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</si>
  <si>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</si>
  <si>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</si>
  <si>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</si>
  <si>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</si>
  <si>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</si>
  <si>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</si>
  <si>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</si>
  <si>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</si>
  <si>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</si>
  <si>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</si>
  <si>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</si>
  <si>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</si>
  <si>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</si>
  <si>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</si>
  <si>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</si>
  <si>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</si>
  <si>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</si>
  <si>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</si>
  <si>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</si>
  <si>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</si>
  <si>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</si>
  <si>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</si>
  <si>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</si>
  <si>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</si>
  <si>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</si>
  <si>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</si>
  <si>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</si>
  <si>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</si>
  <si>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</si>
  <si>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</si>
  <si>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</si>
  <si>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</si>
  <si>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</si>
  <si>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</si>
  <si>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</si>
  <si>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</si>
  <si>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</si>
  <si>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</si>
  <si>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</si>
  <si>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</si>
  <si>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</si>
  <si>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</si>
  <si>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</si>
  <si>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</si>
  <si>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</si>
  <si>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</si>
  <si>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</si>
  <si>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</si>
  <si>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</si>
  <si>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</si>
  <si>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</si>
  <si>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</si>
  <si>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</si>
  <si>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</si>
  <si>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</si>
  <si>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</si>
  <si>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</si>
  <si>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</si>
  <si>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</si>
  <si>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</si>
  <si>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</si>
  <si>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</si>
  <si>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</si>
  <si>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</si>
  <si>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</si>
  <si>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</si>
  <si>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</si>
  <si>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</si>
  <si>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</si>
  <si>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</si>
  <si>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</si>
  <si>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</si>
  <si>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</si>
  <si>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</si>
  <si>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</si>
  <si>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</si>
  <si>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</si>
  <si>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</si>
  <si>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</si>
  <si>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</si>
  <si>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</si>
  <si>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</si>
  <si>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</si>
  <si>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</si>
  <si>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</si>
  <si>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</si>
  <si>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</si>
  <si>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</si>
  <si>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</si>
  <si>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</si>
  <si>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</si>
  <si>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</si>
  <si>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</si>
  <si>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</si>
  <si>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</si>
  <si>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</si>
  <si>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</si>
  <si>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</si>
  <si>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</si>
  <si>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</si>
  <si>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</si>
  <si>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</si>
  <si>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</si>
  <si>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</si>
  <si>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</si>
  <si>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</si>
  <si>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</si>
  <si>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</si>
  <si>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</si>
  <si>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</si>
  <si>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</si>
  <si>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</si>
  <si>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</si>
  <si>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</si>
  <si>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</si>
  <si>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</si>
  <si>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</si>
  <si>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</si>
  <si>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</si>
  <si>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</si>
  <si>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</si>
  <si>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</si>
  <si>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</si>
  <si>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</si>
  <si>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</si>
  <si>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</si>
  <si>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</si>
  <si>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</si>
  <si>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</si>
  <si>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</si>
  <si>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</si>
  <si>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</si>
  <si>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</si>
  <si>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</si>
  <si>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</si>
  <si>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</si>
  <si>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</si>
  <si>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</si>
  <si>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</si>
  <si>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</si>
  <si>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</si>
  <si>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</si>
  <si>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</si>
  <si>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</si>
  <si>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</si>
  <si>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</si>
  <si>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</si>
  <si>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</si>
  <si>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</si>
  <si>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</si>
  <si>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</si>
  <si>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</si>
  <si>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</si>
  <si>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</si>
  <si>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</si>
  <si>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</si>
  <si>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</si>
  <si>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</si>
  <si>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</si>
  <si>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</si>
  <si>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</si>
  <si>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</si>
  <si>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</si>
  <si>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</si>
  <si>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</si>
  <si>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</si>
  <si>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</si>
  <si>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</si>
  <si>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</si>
  <si>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</si>
  <si>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</si>
  <si>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</si>
  <si>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</si>
  <si>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</si>
  <si>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</si>
  <si>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</si>
  <si>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</si>
  <si>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</si>
  <si>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</si>
  <si>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</si>
  <si>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</si>
  <si>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</si>
  <si>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</si>
  <si>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</si>
  <si>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</si>
  <si>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</si>
  <si>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</si>
  <si>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</si>
  <si>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</si>
  <si>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</si>
  <si>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</si>
  <si>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</si>
  <si>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</si>
  <si>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</si>
  <si>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</si>
  <si>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</si>
  <si>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</si>
  <si>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</si>
  <si>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</si>
  <si>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</si>
  <si>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</si>
  <si>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</si>
  <si>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</si>
  <si>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</si>
  <si>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</si>
  <si>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</si>
  <si>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</si>
  <si>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</si>
  <si>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</si>
  <si>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</si>
  <si>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</si>
  <si>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</si>
  <si>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</si>
  <si>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</si>
  <si>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</si>
  <si>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</si>
  <si>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</si>
  <si>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</si>
  <si>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</si>
  <si>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</si>
  <si>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</si>
  <si>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</si>
  <si>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</si>
  <si>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</si>
  <si>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</si>
  <si>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</si>
  <si>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</si>
  <si>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</si>
  <si>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</si>
  <si>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</si>
  <si>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</si>
  <si>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</si>
  <si>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</si>
  <si>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</si>
  <si>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</si>
  <si>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</si>
  <si>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</si>
  <si>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</si>
  <si>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</si>
  <si>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</si>
  <si>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</si>
  <si>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</si>
  <si>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</si>
  <si>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</si>
  <si>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</si>
  <si>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</si>
  <si>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</si>
  <si>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</si>
  <si>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</si>
  <si>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</si>
  <si>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</si>
  <si>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</si>
  <si>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</si>
  <si>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</si>
  <si>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</si>
  <si>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</si>
  <si>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</si>
  <si>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</si>
  <si>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</si>
  <si>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</si>
  <si>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</si>
  <si>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</si>
  <si>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</si>
  <si>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</si>
  <si>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</si>
  <si>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</si>
  <si>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</si>
  <si>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</si>
  <si>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</si>
  <si>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</si>
  <si>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</si>
  <si>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</si>
  <si>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</si>
  <si>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</si>
  <si>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</si>
  <si>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</si>
  <si>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</si>
  <si>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</si>
  <si>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</si>
  <si>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</si>
  <si>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</si>
  <si>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</si>
  <si>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</si>
  <si>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</si>
  <si>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</si>
  <si>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</si>
  <si>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</si>
  <si>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</si>
  <si>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</si>
  <si>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</si>
  <si>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</si>
  <si>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</si>
  <si>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</si>
  <si>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</si>
  <si>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</si>
  <si>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</si>
  <si>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</si>
  <si>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</si>
  <si>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</si>
  <si>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</si>
  <si>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</si>
  <si>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</si>
  <si>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</si>
  <si>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</si>
  <si>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</si>
  <si>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</si>
  <si>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</si>
  <si>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</si>
  <si>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</si>
  <si>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</si>
  <si>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</si>
  <si>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</si>
  <si>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</si>
  <si>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</si>
  <si>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</si>
  <si>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</si>
  <si>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</si>
  <si>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</si>
  <si>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</si>
  <si>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</si>
  <si>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</si>
  <si>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</si>
  <si>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</si>
  <si>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</si>
  <si>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</si>
  <si>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</si>
  <si>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</si>
  <si>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</si>
  <si>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</si>
  <si>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</si>
  <si>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</si>
  <si>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</si>
  <si>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</si>
  <si>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</si>
  <si>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</si>
  <si>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</si>
  <si>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</si>
  <si>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</si>
  <si>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</si>
  <si>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</si>
  <si>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</si>
  <si>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</si>
  <si>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</si>
  <si>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</si>
  <si>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</si>
  <si>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</si>
  <si>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</si>
  <si>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</si>
  <si>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</si>
  <si>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</si>
  <si>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</si>
  <si>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</si>
  <si>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</si>
  <si>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</si>
  <si>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</si>
  <si>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</si>
  <si>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</si>
  <si>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</si>
  <si>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</si>
  <si>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</si>
  <si>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</si>
  <si>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</si>
  <si>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</si>
  <si>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</si>
  <si>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</si>
  <si>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</si>
  <si>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</si>
  <si>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</si>
  <si>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</si>
  <si>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</si>
  <si>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</si>
  <si>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</si>
  <si>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</si>
  <si>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</si>
  <si>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</si>
  <si>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</si>
  <si>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</si>
  <si>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</si>
  <si>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</si>
  <si>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</si>
  <si>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</si>
  <si>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</si>
  <si>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</si>
  <si>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</si>
  <si>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</si>
  <si>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</si>
  <si>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</si>
  <si>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</si>
  <si>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</si>
  <si>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</si>
  <si>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</si>
  <si>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</si>
  <si>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</si>
  <si>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</si>
  <si>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</si>
  <si>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</si>
  <si>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</si>
  <si>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</si>
  <si>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</si>
  <si>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</si>
  <si>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</si>
  <si>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</si>
  <si>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</si>
  <si>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</si>
  <si>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</si>
  <si>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</si>
  <si>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</si>
  <si>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</si>
  <si>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</si>
  <si>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</si>
  <si>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</si>
  <si>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</si>
  <si>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</si>
  <si>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</si>
  <si>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</si>
  <si>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</si>
  <si>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</si>
  <si>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</si>
  <si>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</si>
  <si>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</si>
  <si>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</si>
  <si>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</si>
  <si>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</si>
  <si>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</si>
  <si>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</si>
  <si>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</si>
  <si>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</si>
  <si>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</si>
  <si>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</si>
  <si>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</si>
  <si>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</si>
  <si>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</si>
  <si>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</si>
  <si>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</si>
  <si>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</si>
  <si>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</si>
  <si>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</si>
  <si>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</si>
  <si>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</si>
  <si>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</si>
  <si>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</si>
  <si>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</si>
  <si>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</si>
  <si>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</si>
  <si>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</si>
  <si>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</si>
  <si>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</si>
  <si>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</si>
  <si>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</si>
  <si>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</si>
  <si>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</si>
  <si>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</si>
  <si>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</si>
  <si>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</si>
  <si>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</si>
  <si>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</si>
  <si>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</si>
  <si>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</si>
  <si>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</si>
  <si>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</si>
  <si>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</si>
  <si>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</si>
  <si>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</si>
  <si>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</si>
  <si>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</si>
  <si>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</si>
  <si>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</si>
  <si>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</si>
  <si>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</si>
  <si>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</si>
  <si>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</si>
  <si>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</si>
  <si>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</si>
  <si>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</si>
  <si>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</si>
  <si>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</si>
  <si>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</si>
  <si>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</si>
  <si>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</si>
  <si>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</si>
  <si>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</si>
  <si>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</si>
  <si>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</si>
  <si>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</si>
  <si>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</si>
  <si>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</si>
  <si>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</si>
  <si>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</si>
  <si>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</si>
  <si>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</si>
  <si>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</si>
  <si>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</si>
  <si>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</si>
  <si>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</si>
  <si>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</si>
  <si>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</si>
  <si>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</si>
  <si>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</si>
  <si>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</si>
  <si>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</si>
  <si>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</si>
  <si>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</si>
  <si>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</si>
  <si>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</si>
  <si>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</si>
  <si>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</si>
  <si>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</si>
  <si>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</si>
  <si>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</si>
  <si>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</si>
  <si>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</si>
  <si>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</si>
  <si>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</si>
  <si>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</si>
  <si>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</si>
  <si>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</si>
  <si>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</si>
  <si>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</si>
  <si>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</si>
  <si>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</si>
  <si>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</si>
  <si>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</si>
  <si>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</si>
  <si>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</si>
  <si>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</si>
  <si>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</si>
  <si>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</si>
  <si>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</si>
  <si>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</si>
  <si>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</si>
  <si>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</si>
  <si>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</si>
  <si>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</si>
  <si>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</si>
  <si>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</si>
  <si>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</si>
  <si>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</si>
  <si>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</si>
  <si>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</si>
  <si>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</si>
  <si>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</si>
  <si>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</si>
  <si>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</si>
  <si>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</si>
  <si>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</si>
  <si>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</si>
  <si>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</si>
  <si>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</si>
  <si>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</si>
  <si>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</si>
  <si>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</si>
  <si>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</si>
  <si>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</si>
  <si>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</si>
  <si>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</si>
  <si>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</si>
  <si>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</si>
  <si>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</si>
  <si>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</si>
  <si>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</si>
  <si>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</si>
  <si>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</si>
  <si>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</si>
  <si>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</si>
  <si>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</si>
  <si>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</si>
  <si>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</si>
  <si>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</si>
  <si>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</si>
  <si>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</si>
  <si>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</si>
  <si>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</si>
  <si>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</si>
  <si>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</si>
  <si>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</si>
  <si>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</si>
  <si>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</si>
  <si>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</si>
  <si>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</si>
  <si>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</si>
  <si>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</si>
  <si>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</si>
  <si>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</si>
  <si>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</si>
  <si>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</si>
  <si>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</si>
  <si>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</si>
  <si>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</si>
  <si>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</si>
  <si>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</si>
  <si>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</si>
  <si>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</si>
  <si>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</si>
  <si>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</si>
  <si>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</si>
  <si>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</si>
  <si>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</si>
  <si>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</si>
  <si>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</si>
  <si>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</si>
  <si>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</si>
  <si>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</si>
  <si>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</si>
  <si>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</si>
  <si>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</si>
  <si>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</si>
  <si>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</si>
  <si>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</si>
  <si>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</si>
  <si>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</si>
  <si>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</si>
  <si>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</si>
  <si>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</si>
  <si>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</si>
  <si>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</si>
  <si>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</si>
  <si>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</si>
  <si>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</si>
  <si>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</si>
  <si>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</si>
  <si>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</si>
  <si>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</si>
  <si>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</si>
  <si>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</si>
  <si>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</si>
  <si>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</si>
  <si>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</si>
  <si>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</si>
  <si>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</si>
  <si>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</si>
  <si>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</si>
  <si>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</si>
  <si>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</si>
  <si>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</si>
  <si>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</si>
  <si>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</si>
  <si>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</si>
  <si>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</si>
  <si>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</si>
  <si>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</si>
  <si>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</si>
  <si>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</si>
  <si>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</si>
  <si>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</si>
  <si>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</si>
  <si>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</si>
  <si>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</si>
  <si>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</si>
  <si>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</si>
  <si>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</si>
  <si>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</si>
  <si>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</si>
  <si>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</si>
  <si>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</si>
  <si>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</si>
  <si>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</si>
  <si>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</si>
  <si>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</si>
  <si>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</si>
  <si>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</si>
  <si>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</si>
  <si>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</si>
  <si>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</si>
  <si>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</si>
  <si>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</si>
  <si>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</si>
  <si>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</si>
  <si>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</si>
  <si>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</si>
  <si>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</si>
  <si>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</si>
  <si>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</si>
  <si>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</si>
  <si>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</si>
  <si>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</si>
  <si>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</si>
  <si>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</si>
  <si>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</si>
  <si>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</si>
  <si>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</si>
  <si>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</si>
  <si>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</si>
  <si>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</si>
  <si>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</si>
  <si>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</si>
  <si>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</si>
  <si>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</si>
  <si>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</si>
  <si>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</si>
  <si>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</si>
  <si>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</si>
  <si>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</si>
  <si>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</si>
  <si>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</si>
  <si>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</si>
  <si>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</si>
  <si>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</si>
  <si>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</si>
  <si>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</si>
  <si>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</si>
  <si>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</si>
  <si>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</si>
  <si>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</si>
  <si>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</si>
  <si>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</si>
  <si>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</si>
  <si>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</si>
  <si>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</si>
  <si>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</si>
  <si>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</si>
  <si>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</si>
  <si>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</si>
  <si>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</si>
  <si>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</si>
  <si>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</si>
  <si>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</si>
  <si>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</si>
  <si>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</si>
  <si>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</si>
  <si>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</si>
  <si>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</si>
  <si>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</si>
  <si>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</si>
  <si>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</si>
  <si>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</si>
  <si>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</si>
  <si>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</si>
  <si>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</si>
  <si>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</si>
  <si>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</si>
  <si>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</si>
  <si>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</si>
  <si>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</si>
  <si>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</si>
  <si>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</si>
  <si>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</si>
  <si>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</si>
  <si>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</si>
  <si>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</si>
  <si>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</si>
  <si>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</si>
  <si>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</si>
  <si>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</si>
  <si>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</si>
  <si>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</si>
  <si>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</si>
  <si>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</si>
  <si>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</si>
  <si>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</si>
  <si>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</si>
  <si>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</si>
  <si>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</si>
  <si>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</si>
  <si>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</si>
  <si>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</si>
  <si>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</si>
  <si>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</si>
  <si>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</si>
  <si>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</si>
  <si>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</si>
  <si>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</si>
  <si>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</si>
  <si>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</si>
  <si>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</si>
  <si>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</si>
  <si>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</si>
  <si>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</si>
  <si>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</si>
  <si>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</si>
  <si>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</si>
  <si>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</si>
  <si>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</si>
  <si>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</si>
  <si>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</si>
  <si>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</si>
  <si>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</si>
  <si>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</si>
  <si>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</si>
  <si>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</si>
  <si>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</si>
  <si>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</si>
  <si>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</si>
  <si>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</si>
  <si>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</si>
  <si>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</si>
  <si>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</si>
  <si>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</si>
  <si>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</si>
  <si>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</si>
  <si>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</si>
  <si>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</si>
  <si>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</si>
  <si>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</si>
  <si>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</si>
  <si>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</si>
  <si>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</si>
  <si>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</si>
  <si>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</si>
  <si>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</si>
  <si>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</si>
  <si>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</si>
  <si>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</si>
  <si>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</si>
  <si>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</si>
  <si>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</si>
  <si>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</si>
  <si>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</si>
  <si>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</si>
  <si>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</si>
  <si>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</si>
  <si>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</si>
  <si>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</si>
  <si>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</si>
  <si>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</si>
  <si>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</si>
  <si>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</si>
  <si>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</si>
  <si>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</si>
  <si>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</si>
  <si>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</si>
  <si>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</si>
  <si>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</si>
  <si>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</si>
  <si>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</si>
  <si>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</si>
  <si>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</si>
  <si>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</si>
  <si>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</si>
  <si>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</si>
  <si>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</si>
  <si>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</si>
  <si>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</si>
  <si>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</si>
  <si>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</si>
  <si>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</si>
  <si>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</si>
  <si>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</si>
  <si>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</si>
  <si>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</si>
  <si>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</si>
  <si>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</si>
  <si>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</si>
  <si>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</si>
  <si>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</si>
  <si>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</si>
  <si>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</si>
  <si>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</si>
  <si>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</si>
  <si>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</si>
  <si>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</si>
  <si>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</si>
  <si>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</si>
  <si>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</si>
  <si>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</si>
  <si>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</si>
  <si>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</si>
  <si>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</si>
  <si>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</si>
  <si>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</si>
  <si>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</si>
  <si>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</si>
  <si>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</si>
  <si>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</si>
  <si>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</si>
  <si>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</si>
  <si>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</si>
  <si>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</si>
  <si>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</si>
  <si>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</si>
  <si>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</si>
  <si>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</si>
  <si>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</si>
  <si>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</si>
  <si>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</si>
  <si>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</si>
  <si>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</si>
  <si>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</si>
  <si>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</si>
  <si>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</si>
  <si>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</si>
  <si>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</si>
  <si>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</si>
  <si>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</si>
  <si>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</si>
  <si>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</si>
  <si>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</si>
  <si>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</si>
  <si>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</si>
  <si>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</si>
  <si>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</si>
  <si>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</si>
  <si>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</si>
  <si>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</si>
  <si>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</si>
  <si>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</si>
  <si>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</si>
  <si>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</si>
  <si>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</si>
  <si>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</si>
  <si>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</si>
  <si>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</si>
  <si>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</si>
  <si>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</si>
  <si>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</si>
  <si>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</si>
  <si>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</si>
  <si>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</si>
  <si>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</si>
  <si>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</si>
  <si>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</si>
  <si>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</si>
  <si>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</si>
  <si>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</si>
  <si>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</si>
  <si>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</si>
  <si>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</si>
  <si>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</si>
  <si>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</si>
  <si>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</si>
  <si>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</si>
  <si>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</si>
  <si>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</si>
  <si>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</si>
  <si>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</si>
  <si>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</si>
  <si>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</si>
  <si>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</si>
  <si>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</si>
  <si>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</si>
  <si>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</si>
  <si>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</si>
  <si>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</si>
  <si>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</si>
  <si>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</si>
  <si>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</si>
  <si>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</si>
  <si>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</si>
  <si>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</si>
  <si>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</si>
  <si>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</si>
  <si>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</si>
  <si>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</si>
  <si>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</si>
  <si>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</si>
  <si>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</si>
  <si>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</si>
  <si>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</si>
  <si>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</si>
  <si>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</si>
  <si>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</si>
  <si>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</si>
  <si>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</si>
  <si>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</si>
  <si>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</si>
  <si>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</si>
  <si>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</si>
  <si>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</si>
  <si>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</si>
  <si>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</si>
  <si>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</si>
  <si>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</si>
  <si>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</si>
  <si>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</si>
  <si>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</si>
  <si>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</si>
  <si>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</si>
  <si>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</si>
  <si>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</si>
  <si>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</si>
  <si>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</si>
  <si>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</si>
  <si>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</si>
  <si>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</si>
  <si>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</si>
  <si>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</si>
  <si>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</si>
  <si>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</si>
  <si>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</si>
  <si>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</si>
  <si>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</si>
  <si>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</si>
  <si>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</si>
  <si>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</si>
  <si>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</si>
  <si>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</si>
  <si>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</si>
  <si>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</si>
  <si>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</si>
  <si>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</si>
  <si>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</si>
  <si>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</si>
  <si>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</si>
  <si>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</si>
  <si>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</si>
  <si>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</si>
  <si>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</si>
  <si>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</si>
  <si>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</si>
  <si>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</si>
  <si>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</si>
  <si>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</si>
  <si>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</si>
  <si>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</si>
  <si>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</si>
  <si>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</si>
  <si>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</si>
  <si>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</si>
  <si>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</si>
  <si>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</si>
  <si>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</si>
  <si>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</si>
  <si>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</si>
  <si>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</si>
  <si>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</si>
  <si>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</si>
  <si>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</si>
  <si>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</si>
  <si>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</si>
  <si>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</si>
  <si>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</si>
  <si>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</si>
  <si>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</si>
  <si>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</si>
  <si>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</si>
  <si>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</si>
  <si>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</si>
  <si>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</si>
  <si>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</si>
  <si>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</si>
  <si>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</si>
  <si>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</si>
  <si>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</si>
  <si>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</si>
  <si>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</si>
  <si>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</si>
  <si>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</si>
  <si>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</si>
  <si>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</si>
  <si>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</si>
  <si>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</si>
  <si>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</si>
  <si>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</si>
  <si>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</si>
  <si>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</si>
  <si>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</si>
  <si>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</si>
  <si>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</si>
  <si>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</si>
  <si>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</si>
  <si>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</si>
  <si>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</si>
  <si>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</si>
  <si>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</si>
  <si>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</si>
  <si>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</si>
  <si>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</si>
  <si>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</si>
  <si>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</si>
  <si>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</si>
  <si>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</si>
  <si>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</si>
  <si>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</si>
  <si>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</si>
  <si>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</si>
  <si>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</si>
  <si>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</si>
  <si>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</si>
  <si>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</si>
  <si>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</si>
  <si>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</si>
  <si>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</si>
  <si>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</si>
  <si>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</si>
  <si>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</si>
  <si>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</si>
  <si>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</si>
  <si>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</si>
  <si>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</si>
  <si>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</si>
  <si>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</si>
  <si>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</si>
  <si>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</si>
  <si>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</si>
  <si>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</si>
  <si>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</si>
  <si>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</si>
  <si>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</si>
  <si>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</si>
  <si>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</si>
  <si>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</si>
  <si>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</si>
  <si>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</si>
  <si>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</si>
  <si>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</si>
  <si>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</si>
  <si>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</si>
  <si>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</si>
  <si>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</si>
  <si>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</si>
  <si>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</si>
  <si>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</si>
  <si>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</si>
  <si>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</si>
  <si>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</si>
  <si>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</si>
  <si>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</si>
  <si>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</si>
  <si>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</si>
  <si>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</si>
  <si>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</si>
  <si>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</si>
  <si>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</si>
  <si>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</si>
  <si>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</si>
  <si>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</si>
  <si>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</si>
  <si>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</si>
  <si>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</si>
  <si>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</si>
  <si>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</si>
  <si>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</si>
  <si>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</si>
  <si>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</si>
  <si>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</si>
  <si>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</si>
  <si>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</si>
  <si>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</si>
  <si>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</si>
  <si>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</si>
  <si>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</si>
  <si>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</si>
  <si>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</si>
  <si>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</si>
  <si>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</si>
  <si>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</si>
  <si>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</si>
  <si>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</si>
  <si>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</si>
  <si>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</si>
  <si>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</si>
  <si>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</si>
  <si>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</si>
  <si>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</si>
  <si>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</si>
  <si>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</si>
  <si>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</si>
  <si>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</si>
  <si>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</si>
  <si>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</si>
  <si>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</si>
  <si>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</si>
  <si>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</si>
  <si>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</si>
  <si>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</si>
  <si>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</si>
  <si>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</si>
  <si>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</si>
  <si>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</si>
  <si>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</si>
  <si>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</si>
  <si>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</si>
  <si>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</si>
  <si>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</si>
  <si>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</si>
  <si>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</si>
  <si>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</si>
  <si>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</si>
  <si>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</si>
  <si>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</si>
  <si>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</si>
  <si>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</si>
  <si>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</si>
  <si>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</si>
  <si>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</si>
  <si>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</si>
  <si>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</si>
  <si>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</si>
  <si>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</si>
  <si>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</si>
  <si>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</si>
  <si>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</si>
  <si>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</si>
  <si>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</si>
  <si>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</si>
  <si>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</si>
  <si>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</si>
  <si>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</si>
  <si>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</si>
  <si>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</si>
  <si>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</si>
  <si>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</si>
  <si>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</si>
  <si>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</si>
  <si>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</si>
  <si>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</si>
  <si>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</si>
  <si>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</si>
  <si>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</si>
  <si>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</si>
  <si>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</si>
  <si>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</si>
  <si>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</si>
  <si>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</si>
  <si>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</si>
  <si>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</si>
  <si>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</si>
  <si>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</si>
  <si>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</si>
  <si>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</si>
  <si>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</si>
  <si>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</si>
  <si>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</si>
  <si>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</si>
  <si>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</si>
  <si>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</si>
  <si>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</si>
  <si>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</si>
  <si>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</si>
  <si>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</si>
  <si>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</si>
  <si>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</si>
  <si>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</si>
  <si>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</si>
  <si>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</si>
  <si>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</si>
  <si>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</si>
  <si>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</si>
  <si>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</si>
  <si>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</si>
  <si>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</si>
  <si>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</si>
  <si>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</si>
  <si>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</si>
  <si>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</si>
  <si>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</si>
  <si>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</si>
  <si>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</si>
  <si>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</si>
  <si>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</si>
  <si>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</si>
  <si>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</si>
  <si>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</si>
  <si>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</si>
  <si>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</si>
  <si>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</si>
  <si>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</si>
  <si>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</si>
  <si>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</si>
  <si>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</si>
  <si>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</si>
  <si>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</si>
  <si>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</si>
  <si>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</si>
  <si>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</si>
  <si>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</si>
  <si>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</si>
  <si>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</si>
  <si>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</si>
  <si>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</si>
  <si>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</si>
  <si>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</si>
  <si>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</si>
  <si>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</si>
  <si>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</si>
  <si>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</si>
  <si>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</si>
  <si>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</si>
  <si>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</si>
  <si>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</si>
  <si>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</si>
  <si>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</si>
  <si>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</si>
  <si>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</si>
  <si>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</si>
  <si>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</si>
  <si>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</si>
  <si>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</si>
  <si>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</si>
  <si>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</si>
  <si>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</si>
  <si>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</si>
  <si>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</si>
  <si>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</si>
  <si>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</si>
  <si>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</si>
  <si>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</si>
  <si>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</si>
  <si>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</si>
  <si>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</si>
  <si>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</si>
  <si>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</si>
  <si>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</si>
  <si>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</si>
  <si>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</si>
  <si>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</si>
  <si>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</si>
  <si>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</si>
  <si>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</si>
  <si>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</si>
  <si>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</si>
  <si>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</si>
  <si>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</si>
  <si>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</si>
  <si>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</si>
  <si>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</si>
  <si>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</si>
  <si>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</si>
  <si>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</si>
  <si>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</si>
  <si>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</si>
  <si>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</si>
  <si>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</si>
  <si>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</si>
  <si>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</si>
  <si>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</si>
  <si>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</si>
  <si>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</si>
  <si>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</si>
  <si>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</si>
  <si>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</si>
  <si>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</si>
  <si>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</si>
  <si>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</si>
  <si>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</si>
  <si>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</si>
  <si>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</si>
  <si>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</si>
  <si>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</si>
  <si>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</si>
  <si>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</si>
  <si>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</si>
  <si>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</si>
  <si>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</si>
  <si>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</si>
  <si>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</si>
  <si>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</si>
  <si>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</si>
  <si>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</si>
  <si>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</si>
  <si>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</si>
  <si>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</si>
  <si>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</si>
  <si>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</si>
  <si>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</si>
  <si>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</si>
  <si>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</si>
  <si>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</si>
  <si>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</si>
  <si>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</si>
  <si>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</si>
  <si>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</si>
  <si>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</si>
  <si>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</si>
  <si>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</si>
  <si>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</si>
  <si>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</si>
  <si>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</si>
  <si>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</si>
  <si>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</si>
  <si>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</si>
  <si>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</si>
  <si>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</si>
  <si>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</si>
  <si>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</si>
  <si>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</si>
  <si>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</si>
  <si>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</si>
  <si>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</si>
  <si>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</si>
  <si>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</si>
  <si>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</si>
  <si>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</si>
  <si>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</si>
  <si>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</si>
  <si>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</si>
  <si>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</si>
  <si>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</si>
  <si>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</si>
  <si>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</si>
  <si>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</si>
  <si>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</si>
  <si>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</si>
  <si>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</si>
  <si>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</si>
  <si>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</si>
  <si>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</si>
  <si>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</si>
  <si>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</si>
  <si>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</si>
  <si>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</si>
  <si>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</si>
  <si>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</si>
  <si>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</si>
  <si>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</si>
  <si>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</si>
  <si>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</si>
  <si>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</si>
  <si>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</si>
  <si>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</si>
  <si>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</si>
  <si>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</si>
  <si>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</si>
  <si>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</si>
  <si>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</si>
  <si>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</si>
  <si>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</si>
  <si>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</si>
  <si>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</si>
  <si>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</si>
  <si>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</si>
  <si>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</si>
  <si>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</si>
  <si>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</si>
  <si>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</si>
  <si>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</si>
  <si>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</si>
  <si>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</si>
  <si>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</si>
  <si>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</si>
  <si>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</si>
  <si>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</si>
  <si>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</si>
  <si>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</si>
  <si>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</si>
  <si>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</si>
  <si>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</si>
  <si>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</si>
  <si>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</si>
  <si>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</si>
  <si>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</si>
  <si>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</si>
  <si>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</si>
  <si>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</si>
  <si>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</si>
  <si>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</si>
  <si>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</si>
  <si>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</si>
  <si>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</si>
  <si>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</si>
  <si>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</si>
  <si>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</si>
  <si>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</si>
  <si>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</si>
  <si>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</si>
  <si>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</si>
  <si>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</si>
  <si>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</si>
  <si>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</si>
  <si>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</si>
  <si>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</si>
  <si>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</si>
  <si>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</si>
  <si>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</si>
  <si>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</si>
  <si>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</si>
  <si>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</si>
  <si>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</si>
  <si>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</si>
  <si>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</si>
  <si>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</si>
  <si>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</si>
  <si>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</si>
  <si>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</si>
  <si>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</si>
  <si>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</si>
  <si>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</si>
  <si>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</si>
  <si>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</si>
  <si>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</si>
  <si>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</si>
  <si>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</si>
  <si>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</si>
  <si>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</si>
  <si>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</si>
  <si>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</si>
  <si>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</si>
  <si>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</si>
  <si>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</si>
  <si>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</si>
  <si>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</si>
  <si>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</si>
  <si>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</si>
  <si>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</si>
  <si>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</si>
  <si>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</si>
  <si>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</si>
  <si>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</si>
  <si>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</si>
  <si>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</si>
  <si>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</si>
  <si>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</si>
  <si>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</si>
  <si>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</si>
  <si>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</si>
  <si>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</si>
  <si>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</si>
  <si>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</si>
  <si>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</si>
  <si>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</si>
  <si>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</si>
  <si>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</si>
  <si>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</si>
  <si>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</si>
  <si>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</si>
  <si>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</si>
  <si>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</si>
  <si>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</si>
  <si>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</si>
  <si>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</si>
  <si>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</si>
  <si>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</si>
  <si>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</si>
  <si>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</si>
  <si>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</si>
  <si>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</si>
  <si>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</si>
  <si>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</si>
  <si>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</si>
  <si>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</si>
  <si>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</si>
  <si>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</si>
  <si>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</si>
  <si>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</si>
  <si>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</si>
  <si>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</si>
  <si>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</si>
  <si>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</si>
  <si>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</si>
  <si>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</si>
  <si>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</si>
  <si>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</si>
  <si>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</si>
  <si>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</si>
  <si>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</si>
  <si>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</si>
  <si>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</si>
  <si>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</si>
  <si>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</si>
  <si>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</si>
  <si>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</si>
  <si>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</si>
  <si>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</si>
  <si>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</si>
  <si>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</si>
  <si>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</si>
  <si>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</si>
  <si>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</si>
  <si>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</si>
  <si>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</si>
  <si>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</si>
  <si>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</si>
  <si>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</si>
  <si>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</si>
  <si>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</si>
  <si>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</si>
  <si>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</si>
  <si>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</si>
  <si>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</si>
  <si>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</si>
  <si>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</si>
  <si>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</si>
  <si>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</si>
  <si>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</si>
  <si>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</si>
  <si>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</si>
  <si>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</si>
  <si>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</si>
  <si>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</si>
  <si>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</si>
  <si>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</si>
  <si>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</si>
  <si>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</si>
  <si>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</si>
  <si>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</si>
  <si>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</si>
  <si>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</si>
  <si>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</si>
  <si>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</si>
  <si>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</si>
  <si>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</si>
  <si>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</si>
  <si>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</si>
  <si>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</si>
  <si>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</si>
  <si>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</si>
  <si>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</si>
  <si>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</si>
  <si>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</si>
  <si>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</si>
  <si>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</si>
  <si>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</si>
  <si>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</si>
  <si>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</si>
  <si>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</si>
  <si>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</si>
  <si>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</si>
  <si>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</si>
  <si>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</si>
  <si>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</si>
  <si>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</si>
  <si>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</si>
  <si>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</si>
  <si>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</si>
  <si>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</si>
  <si>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</si>
  <si>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</si>
  <si>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</si>
  <si>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</si>
  <si>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</si>
  <si>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</si>
  <si>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</si>
  <si>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</si>
  <si>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</si>
  <si>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</si>
  <si>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</si>
  <si>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</si>
  <si>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</si>
  <si>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</si>
  <si>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</si>
  <si>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</si>
  <si>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</si>
  <si>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</si>
  <si>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</si>
  <si>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</si>
  <si>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</si>
  <si>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</si>
  <si>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</si>
  <si>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</si>
  <si>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</si>
  <si>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</si>
  <si>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</si>
  <si>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</si>
  <si>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</si>
  <si>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</si>
  <si>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</si>
  <si>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</si>
  <si>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</si>
  <si>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</si>
  <si>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</si>
  <si>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</si>
  <si>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</si>
  <si>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</si>
  <si>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</si>
  <si>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</si>
  <si>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</si>
  <si>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</si>
  <si>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</si>
  <si>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</si>
  <si>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</si>
  <si>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</si>
  <si>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</si>
  <si>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</si>
  <si>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</si>
  <si>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</si>
  <si>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</si>
  <si>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</si>
  <si>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</si>
  <si>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</si>
  <si>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</si>
  <si>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</si>
  <si>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</si>
  <si>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</si>
  <si>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</si>
  <si>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</si>
  <si>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</si>
  <si>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</si>
  <si>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</si>
  <si>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</si>
  <si>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</si>
  <si>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</si>
  <si>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</si>
  <si>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</si>
  <si>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</si>
  <si>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</si>
  <si>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</si>
  <si>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</si>
  <si>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</si>
  <si>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</si>
  <si>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</si>
  <si>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</si>
  <si>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</si>
  <si>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</si>
  <si>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</si>
  <si>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</si>
  <si>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</si>
  <si>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</si>
  <si>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</si>
  <si>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</si>
  <si>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</si>
  <si>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</si>
  <si>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</si>
  <si>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</si>
  <si>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</si>
  <si>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</si>
  <si>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</si>
  <si>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</si>
  <si>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</si>
  <si>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</si>
  <si>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</si>
  <si>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</si>
  <si>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</si>
  <si>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</si>
  <si>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</si>
  <si>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</si>
  <si>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</si>
  <si>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</si>
  <si>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</si>
  <si>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</si>
  <si>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</si>
  <si>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</si>
  <si>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</si>
  <si>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</si>
  <si>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</si>
  <si>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</si>
  <si>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</si>
  <si>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</si>
  <si>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</si>
  <si>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</si>
  <si>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</si>
  <si>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</si>
  <si>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</si>
  <si>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</si>
  <si>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</si>
  <si>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</si>
  <si>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</si>
  <si>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</si>
  <si>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</si>
  <si>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</si>
  <si>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</si>
  <si>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</si>
  <si>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</si>
  <si>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</si>
  <si>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</si>
  <si>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</si>
  <si>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</si>
  <si>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</si>
  <si>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</si>
  <si>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</si>
  <si>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</si>
  <si>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</si>
  <si>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</si>
  <si>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</si>
  <si>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</si>
  <si>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</si>
  <si>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</si>
  <si>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</si>
  <si>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</si>
  <si>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</si>
  <si>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</si>
  <si>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</si>
  <si>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</si>
  <si>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</si>
  <si>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</si>
  <si>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</si>
  <si>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</si>
  <si>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</si>
  <si>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</si>
  <si>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</si>
  <si>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</si>
  <si>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</si>
  <si>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</si>
  <si>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</si>
  <si>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</si>
  <si>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</si>
  <si>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</si>
  <si>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</si>
  <si>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</si>
  <si>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</si>
  <si>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</si>
  <si>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</si>
  <si>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</si>
  <si>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</si>
  <si>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</si>
  <si>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</si>
  <si>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</si>
  <si>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</si>
  <si>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</si>
  <si>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</si>
  <si>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</si>
  <si>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</si>
  <si>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</si>
  <si>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</si>
  <si>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</si>
  <si>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</si>
  <si>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</si>
  <si>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</si>
  <si>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</si>
  <si>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</si>
  <si>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</si>
  <si>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</si>
  <si>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</si>
  <si>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</si>
  <si>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</si>
  <si>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</si>
  <si>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</si>
  <si>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</si>
  <si>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</si>
  <si>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</si>
  <si>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</si>
  <si>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</si>
  <si>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</si>
  <si>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</si>
  <si>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</si>
  <si>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</si>
  <si>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</si>
  <si>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</si>
  <si>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</si>
  <si>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</si>
  <si>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</si>
  <si>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</si>
  <si>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</si>
  <si>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</si>
  <si>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</si>
  <si>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</si>
  <si>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</si>
  <si>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</si>
  <si>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</si>
  <si>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</si>
  <si>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</si>
  <si>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</si>
  <si>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</si>
  <si>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</si>
  <si>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</si>
  <si>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</si>
  <si>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</si>
  <si>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</si>
  <si>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</si>
  <si>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</si>
  <si>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</si>
  <si>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</si>
  <si>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</si>
  <si>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</si>
  <si>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</si>
  <si>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</si>
  <si>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</si>
  <si>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</si>
  <si>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</si>
  <si>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</si>
  <si>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</si>
  <si>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</si>
  <si>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</si>
  <si>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</si>
  <si>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</si>
  <si>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</si>
  <si>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</si>
  <si>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</si>
  <si>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</si>
  <si>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</si>
  <si>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</si>
  <si>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</si>
  <si>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</si>
  <si>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</si>
  <si>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</si>
  <si>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</si>
  <si>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</si>
  <si>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</si>
  <si>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</si>
  <si>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</si>
  <si>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</si>
  <si>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</si>
  <si>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</si>
  <si>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</si>
  <si>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</si>
  <si>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</si>
  <si>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</si>
  <si>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</si>
  <si>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</si>
  <si>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</si>
  <si>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</si>
  <si>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</si>
  <si>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</si>
  <si>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</si>
  <si>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</si>
  <si>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</si>
  <si>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</si>
  <si>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</si>
  <si>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</si>
  <si>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</si>
  <si>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</si>
  <si>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</si>
  <si>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</si>
  <si>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</si>
  <si>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</si>
  <si>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</si>
  <si>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</si>
  <si>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</si>
  <si>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</si>
  <si>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</si>
  <si>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</si>
  <si>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</si>
  <si>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</si>
  <si>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</si>
  <si>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</si>
  <si>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</si>
  <si>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</si>
  <si>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</si>
  <si>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</si>
  <si>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</si>
  <si>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</si>
  <si>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</si>
  <si>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</si>
  <si>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</si>
  <si>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</si>
  <si>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</si>
  <si>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</si>
  <si>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</si>
  <si>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</si>
  <si>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</si>
  <si>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</si>
  <si>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</si>
  <si>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</si>
  <si>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</si>
  <si>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</si>
  <si>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</si>
  <si>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</si>
  <si>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</si>
  <si>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</si>
  <si>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</si>
  <si>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</si>
  <si>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</si>
  <si>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</si>
  <si>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</si>
  <si>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</si>
  <si>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</si>
  <si>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</si>
  <si>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</si>
  <si>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</si>
  <si>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</si>
  <si>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</si>
  <si>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</si>
  <si>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</si>
  <si>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</si>
  <si>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</si>
  <si>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</si>
  <si>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</si>
  <si>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</si>
  <si>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</si>
  <si>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</si>
  <si>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</si>
  <si>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</si>
  <si>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</si>
  <si>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</si>
  <si>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</si>
  <si>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</si>
  <si>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</si>
  <si>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</si>
  <si>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</si>
  <si>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</si>
  <si>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</si>
  <si>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</si>
  <si>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</si>
  <si>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</si>
  <si>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</si>
  <si>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</si>
  <si>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</si>
  <si>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</si>
  <si>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</si>
  <si>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</si>
  <si>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</si>
  <si>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</si>
  <si>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</si>
  <si>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</si>
  <si>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</si>
  <si>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</si>
  <si>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</si>
  <si>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</si>
  <si>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</si>
  <si>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</si>
  <si>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</si>
  <si>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</si>
  <si>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</si>
  <si>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</si>
  <si>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</si>
  <si>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</si>
  <si>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</si>
  <si>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</si>
  <si>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</si>
  <si>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</si>
  <si>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</si>
  <si>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</si>
  <si>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</si>
  <si>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</si>
  <si>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</si>
  <si>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</si>
  <si>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</si>
  <si>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</si>
  <si>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</si>
  <si>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</si>
  <si>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</si>
  <si>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</si>
  <si>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</si>
  <si>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</si>
  <si>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</si>
  <si>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</si>
  <si>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</si>
  <si>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</si>
  <si>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</si>
  <si>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</si>
  <si>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</si>
  <si>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</si>
  <si>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</si>
  <si>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</si>
  <si>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</si>
  <si>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</si>
  <si>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</si>
  <si>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</si>
  <si>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</si>
  <si>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</si>
  <si>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</si>
  <si>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</si>
  <si>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</si>
  <si>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</si>
  <si>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</si>
  <si>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</si>
  <si>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</si>
  <si>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</si>
  <si>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</si>
  <si>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</si>
  <si>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</si>
  <si>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</si>
  <si>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</si>
  <si>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</si>
  <si>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</si>
  <si>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</si>
  <si>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</si>
  <si>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</si>
  <si>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</si>
  <si>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</si>
  <si>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</si>
  <si>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</si>
  <si>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</si>
  <si>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</si>
  <si>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</si>
  <si>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</si>
  <si>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</si>
  <si>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</si>
  <si>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</si>
  <si>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</si>
  <si>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</si>
  <si>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</si>
  <si>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</si>
  <si>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</si>
  <si>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</si>
  <si>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</si>
  <si>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</si>
  <si>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</si>
  <si>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</si>
  <si>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</si>
  <si>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</si>
  <si>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</si>
  <si>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</si>
  <si>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</si>
  <si>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</si>
  <si>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</si>
  <si>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</si>
  <si>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</si>
  <si>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</si>
  <si>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</si>
  <si>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</si>
  <si>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</si>
  <si>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</si>
  <si>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</si>
  <si>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</si>
  <si>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</si>
  <si>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</si>
  <si>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</si>
  <si>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</si>
  <si>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</si>
  <si>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</si>
  <si>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</si>
  <si>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</si>
  <si>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</si>
  <si>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</si>
  <si>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</si>
  <si>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</si>
  <si>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</si>
  <si>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</si>
  <si>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</si>
  <si>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</si>
  <si>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</si>
  <si>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</si>
  <si>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</si>
  <si>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</si>
  <si>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</si>
  <si>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</si>
  <si>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</si>
  <si>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</si>
  <si>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</si>
  <si>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</si>
  <si>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</si>
  <si>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</si>
  <si>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</si>
  <si>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</si>
  <si>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</si>
  <si>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</si>
  <si>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</si>
  <si>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</si>
  <si>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</si>
  <si>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</si>
  <si>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</si>
  <si>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</si>
  <si>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</si>
  <si>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</si>
  <si>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</si>
  <si>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</si>
  <si>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</si>
  <si>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</si>
  <si>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</si>
  <si>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</si>
  <si>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</si>
  <si>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</si>
  <si>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</si>
  <si>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</si>
  <si>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</si>
  <si>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</si>
  <si>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</si>
  <si>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</si>
  <si>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</si>
  <si>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</si>
  <si>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</si>
  <si>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</si>
  <si>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</si>
  <si>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</si>
  <si>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</si>
  <si>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</si>
  <si>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</si>
  <si>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</si>
  <si>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</si>
  <si>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</si>
  <si>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</si>
  <si>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</si>
  <si>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</si>
  <si>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</si>
  <si>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</si>
  <si>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</si>
  <si>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</si>
  <si>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</si>
  <si>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</si>
  <si>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</si>
  <si>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</si>
  <si>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</si>
  <si>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</si>
  <si>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</si>
  <si>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</si>
  <si>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</si>
  <si>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</si>
  <si>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</si>
  <si>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</si>
  <si>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</si>
  <si>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</si>
  <si>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</si>
  <si>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</si>
  <si>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</si>
  <si>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</si>
  <si>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</si>
  <si>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</si>
  <si>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</si>
  <si>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</si>
  <si>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</si>
  <si>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</si>
  <si>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</si>
  <si>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</si>
  <si>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</si>
  <si>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</si>
  <si>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</si>
  <si>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</si>
  <si>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</si>
  <si>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</si>
  <si>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</si>
  <si>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</si>
  <si>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</si>
  <si>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</si>
  <si>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</si>
  <si>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</si>
  <si>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</si>
  <si>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</si>
  <si>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</si>
  <si>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</si>
  <si>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</si>
  <si>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</si>
  <si>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</si>
  <si>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</si>
  <si>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</si>
  <si>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</si>
  <si>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</si>
  <si>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</si>
  <si>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</si>
  <si>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</si>
  <si>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</si>
  <si>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</si>
  <si>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</si>
  <si>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</si>
  <si>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</si>
  <si>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</si>
  <si>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</si>
  <si>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</si>
  <si>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</si>
  <si>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</si>
  <si>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</si>
  <si>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</si>
  <si>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</si>
  <si>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</si>
  <si>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</si>
  <si>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</si>
  <si>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</si>
  <si>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</si>
  <si>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</si>
  <si>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</si>
  <si>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</si>
  <si>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</si>
  <si>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</si>
  <si>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</si>
  <si>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</si>
  <si>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</si>
  <si>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</si>
  <si>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</si>
  <si>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</si>
  <si>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</si>
  <si>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</si>
  <si>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</si>
  <si>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</si>
  <si>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</si>
  <si>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</si>
  <si>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</si>
  <si>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</si>
  <si>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</si>
  <si>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</si>
  <si>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</si>
  <si>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</si>
  <si>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</si>
  <si>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</si>
  <si>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</si>
  <si>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</si>
  <si>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</si>
  <si>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</si>
  <si>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</si>
  <si>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</si>
  <si>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</si>
  <si>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</si>
  <si>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</si>
  <si>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</si>
  <si>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</si>
  <si>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</si>
  <si>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</si>
  <si>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</si>
  <si>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</si>
  <si>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</si>
  <si>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</si>
  <si>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</si>
  <si>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</si>
  <si>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</si>
  <si>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</si>
  <si>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</si>
  <si>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</si>
  <si>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</si>
  <si>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</si>
  <si>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</si>
  <si>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</si>
  <si>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</si>
  <si>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</si>
  <si>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</si>
  <si>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</si>
  <si>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</si>
  <si>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</si>
  <si>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</si>
  <si>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</si>
  <si>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</si>
  <si>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</si>
  <si>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</si>
  <si>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</si>
  <si>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</si>
  <si>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</si>
  <si>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</si>
  <si>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</si>
  <si>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</si>
  <si>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</si>
  <si>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</si>
  <si>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</si>
  <si>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</si>
  <si>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</si>
  <si>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</si>
  <si>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</si>
  <si>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</si>
  <si>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</si>
  <si>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</si>
  <si>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</si>
  <si>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</si>
  <si>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</si>
  <si>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</si>
  <si>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</si>
  <si>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</si>
  <si>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</si>
  <si>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</si>
  <si>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</si>
  <si>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</si>
  <si>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</si>
  <si>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</si>
  <si>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</si>
  <si>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</si>
  <si>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</si>
  <si>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</si>
  <si>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</si>
  <si>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</si>
  <si>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</si>
  <si>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</si>
  <si>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</si>
  <si>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</si>
  <si>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</si>
  <si>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</si>
  <si>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</si>
  <si>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</si>
  <si>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</si>
  <si>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</si>
  <si>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</si>
  <si>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</si>
  <si>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</si>
  <si>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</si>
  <si>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</si>
  <si>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</si>
  <si>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</si>
  <si>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</si>
  <si>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</si>
  <si>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</si>
  <si>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</si>
  <si>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</si>
  <si>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</si>
  <si>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</si>
  <si>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</si>
  <si>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</si>
  <si>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</si>
  <si>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</si>
  <si>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</si>
  <si>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</si>
  <si>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</si>
  <si>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</si>
  <si>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</si>
  <si>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</si>
  <si>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</si>
  <si>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</si>
  <si>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</si>
  <si>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</si>
  <si>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</si>
  <si>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</si>
  <si>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</si>
  <si>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</si>
  <si>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</si>
  <si>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</si>
  <si>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</si>
  <si>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</si>
  <si>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</si>
  <si>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</si>
  <si>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</si>
  <si>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</si>
  <si>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</si>
  <si>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</si>
  <si>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</si>
  <si>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</si>
  <si>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</si>
  <si>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</si>
  <si>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</si>
  <si>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</si>
  <si>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</si>
  <si>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</si>
  <si>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</si>
  <si>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</si>
  <si>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</si>
  <si>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</si>
  <si>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</si>
  <si>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</si>
  <si>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</si>
  <si>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</si>
  <si>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</si>
  <si>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</si>
  <si>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</si>
  <si>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</si>
  <si>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</si>
  <si>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</si>
  <si>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</si>
  <si>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</si>
  <si>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</si>
  <si>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</si>
  <si>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</si>
  <si>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</si>
  <si>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</si>
  <si>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</si>
  <si>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</si>
  <si>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</si>
  <si>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</si>
  <si>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</si>
  <si>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</si>
  <si>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</si>
  <si>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</si>
  <si>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</si>
  <si>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</si>
  <si>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</si>
  <si>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</si>
  <si>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</si>
  <si>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</si>
  <si>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</si>
  <si>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</si>
  <si>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</si>
  <si>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</si>
  <si>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</si>
  <si>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</si>
  <si>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</si>
  <si>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</si>
  <si>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</si>
  <si>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</si>
  <si>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</si>
  <si>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</si>
  <si>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</si>
  <si>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</si>
  <si>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</si>
  <si>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</si>
  <si>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</si>
  <si>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</si>
  <si>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</si>
  <si>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</si>
  <si>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</si>
  <si>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</si>
  <si>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</si>
  <si>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</si>
  <si>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</si>
  <si>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</si>
  <si>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</si>
  <si>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</si>
  <si>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</si>
  <si>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</si>
  <si>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</si>
  <si>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</si>
  <si>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</si>
  <si>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</si>
  <si>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</si>
  <si>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</si>
  <si>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</si>
  <si>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</si>
  <si>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</si>
  <si>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</si>
  <si>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</si>
  <si>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</si>
  <si>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</si>
  <si>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</si>
  <si>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</si>
  <si>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</si>
  <si>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</si>
  <si>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</si>
  <si>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</si>
  <si>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</si>
  <si>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</si>
  <si>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</si>
  <si>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</si>
  <si>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</si>
  <si>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</si>
  <si>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</si>
  <si>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</si>
  <si>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</si>
  <si>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</si>
  <si>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</si>
  <si>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</si>
  <si>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</si>
  <si>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</si>
  <si>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</si>
  <si>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</si>
  <si>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</si>
  <si>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</si>
  <si>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</si>
  <si>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</si>
  <si>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</si>
  <si>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</si>
  <si>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</si>
  <si>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</si>
  <si>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</si>
  <si>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</si>
  <si>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</si>
  <si>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</si>
  <si>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</si>
  <si>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</si>
  <si>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</si>
  <si>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</si>
  <si>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</si>
  <si>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</si>
  <si>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</si>
  <si>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</si>
  <si>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</si>
  <si>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</si>
  <si>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</si>
  <si>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</si>
  <si>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</si>
  <si>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</si>
  <si>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</si>
  <si>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</si>
  <si>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</si>
  <si>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</si>
  <si>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</si>
  <si>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</si>
  <si>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</si>
  <si>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</si>
  <si>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</si>
  <si>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</si>
  <si>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</si>
  <si>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</si>
  <si>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</si>
  <si>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</si>
  <si>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</si>
  <si>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</si>
  <si>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</si>
  <si>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</si>
  <si>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</si>
  <si>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</si>
  <si>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</si>
  <si>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</si>
  <si>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</si>
  <si>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</si>
  <si>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</si>
  <si>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</si>
  <si>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</si>
  <si>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</si>
  <si>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</si>
  <si>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</si>
  <si>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</si>
  <si>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</si>
  <si>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</si>
  <si>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</si>
  <si>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</si>
  <si>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</si>
  <si>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</si>
  <si>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</si>
  <si>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</si>
  <si>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</si>
  <si>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</si>
  <si>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</si>
  <si>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</si>
  <si>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</si>
  <si>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</si>
  <si>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</si>
  <si>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</si>
  <si>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</si>
  <si>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</si>
  <si>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</si>
  <si>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</si>
  <si>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</si>
  <si>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</si>
  <si>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</si>
  <si>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</si>
  <si>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</si>
  <si>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</si>
  <si>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</si>
  <si>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</si>
  <si>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</si>
  <si>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</si>
  <si>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</si>
  <si>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</si>
  <si>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</si>
  <si>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</si>
  <si>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</si>
  <si>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</si>
  <si>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</si>
  <si>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</si>
  <si>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</si>
  <si>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</si>
  <si>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</si>
  <si>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</si>
  <si>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</si>
  <si>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</si>
  <si>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</si>
  <si>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</si>
  <si>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</si>
  <si>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</si>
  <si>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</si>
  <si>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</si>
  <si>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</si>
  <si>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</si>
  <si>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</si>
  <si>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</si>
  <si>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</si>
  <si>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</si>
  <si>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</si>
  <si>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</si>
  <si>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</si>
  <si>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</si>
  <si>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</si>
  <si>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</si>
  <si>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</si>
  <si>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</si>
  <si>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</si>
  <si>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</si>
  <si>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</si>
  <si>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</si>
  <si>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</si>
  <si>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</si>
  <si>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</si>
  <si>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</si>
  <si>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</si>
  <si>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</si>
  <si>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</si>
  <si>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</si>
  <si>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</si>
  <si>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</si>
  <si>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</si>
  <si>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</si>
  <si>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</si>
  <si>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</si>
  <si>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</si>
  <si>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</si>
  <si>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</si>
  <si>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</si>
  <si>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</si>
  <si>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</si>
  <si>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</si>
  <si>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</si>
  <si>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</si>
  <si>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</si>
  <si>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</si>
  <si>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</si>
  <si>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</si>
  <si>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</si>
  <si>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</si>
  <si>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</si>
  <si>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</si>
  <si>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</si>
  <si>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</si>
  <si>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</si>
  <si>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</si>
  <si>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</si>
  <si>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</si>
  <si>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</si>
  <si>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</si>
  <si>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</si>
  <si>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</si>
  <si>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</si>
  <si>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</si>
  <si>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</si>
  <si>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</si>
  <si>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</si>
  <si>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</si>
  <si>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</si>
  <si>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</si>
  <si>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</si>
  <si>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</si>
  <si>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</si>
  <si>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</si>
  <si>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</si>
  <si>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</si>
  <si>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</si>
  <si>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</si>
  <si>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</si>
  <si>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</si>
  <si>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</si>
  <si>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</si>
  <si>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</si>
  <si>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</si>
  <si>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</si>
  <si>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</si>
  <si>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</si>
  <si>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</si>
  <si>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</si>
  <si>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</si>
  <si>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</si>
  <si>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</si>
  <si>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</si>
  <si>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</si>
  <si>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</si>
  <si>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</si>
  <si>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</si>
  <si>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</si>
  <si>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</si>
  <si>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</si>
  <si>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</si>
  <si>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</si>
  <si>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</si>
  <si>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</si>
  <si>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</si>
  <si>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</si>
  <si>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</si>
  <si>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</si>
  <si>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</si>
  <si>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</si>
  <si>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</si>
  <si>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</si>
  <si>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</si>
  <si>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</si>
  <si>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</si>
  <si>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</si>
  <si>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</si>
  <si>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</si>
  <si>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</si>
  <si>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</si>
  <si>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</si>
  <si>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</si>
  <si>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</si>
  <si>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</si>
  <si>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</si>
  <si>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</si>
  <si>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</si>
  <si>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</si>
  <si>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</si>
  <si>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</si>
  <si>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</si>
  <si>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</si>
  <si>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</si>
  <si>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</si>
  <si>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</si>
  <si>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</si>
  <si>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</si>
  <si>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</si>
  <si>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</si>
  <si>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</si>
  <si>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</si>
  <si>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</si>
  <si>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</si>
  <si>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</si>
  <si>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</si>
  <si>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</si>
  <si>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</si>
  <si>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</si>
  <si>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</si>
  <si>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</si>
  <si>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</si>
  <si>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</si>
  <si>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</si>
  <si>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</si>
  <si>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</si>
  <si>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</si>
  <si>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</si>
  <si>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</si>
  <si>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</si>
  <si>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</si>
  <si>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</si>
  <si>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</si>
  <si>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</si>
  <si>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</si>
  <si>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</si>
  <si>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</si>
  <si>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</si>
  <si>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</si>
  <si>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</si>
  <si>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</si>
  <si>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</si>
  <si>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</si>
  <si>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</si>
  <si>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</si>
  <si>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</si>
  <si>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</si>
  <si>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</si>
  <si>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</si>
  <si>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</si>
  <si>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</si>
  <si>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</si>
  <si>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</si>
  <si>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</si>
  <si>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</si>
  <si>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</si>
  <si>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</si>
  <si>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</si>
  <si>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</si>
  <si>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</si>
  <si>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</si>
  <si>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</si>
  <si>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</si>
  <si>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</si>
  <si>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</si>
  <si>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</si>
  <si>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</si>
  <si>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</si>
  <si>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</si>
  <si>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</si>
  <si>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</si>
  <si>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</si>
  <si>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</si>
  <si>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</si>
  <si>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</si>
  <si>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</si>
  <si>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</si>
  <si>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</si>
  <si>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</si>
  <si>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</si>
  <si>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</si>
  <si>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</si>
  <si>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</si>
  <si>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</si>
  <si>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</si>
  <si>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</si>
  <si>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</si>
  <si>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</si>
  <si>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</si>
  <si>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</si>
  <si>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</si>
  <si>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</si>
  <si>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</si>
  <si>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</si>
  <si>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</si>
  <si>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</si>
  <si>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</si>
  <si>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</si>
  <si>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</si>
  <si>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</si>
  <si>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</si>
  <si>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</si>
  <si>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</si>
  <si>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</si>
  <si>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</si>
  <si>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</si>
  <si>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</si>
  <si>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</si>
  <si>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</si>
  <si>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</si>
  <si>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</si>
  <si>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</si>
  <si>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</si>
  <si>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</si>
  <si>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</si>
  <si>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</si>
  <si>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</si>
  <si>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</si>
  <si>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</si>
  <si>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</si>
  <si>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</si>
  <si>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</si>
  <si>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</si>
  <si>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</si>
  <si>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</si>
  <si>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</si>
  <si>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</si>
  <si>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</si>
  <si>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</si>
  <si>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</si>
  <si>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</si>
  <si>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</si>
  <si>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</si>
  <si>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</si>
  <si>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</si>
  <si>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</si>
  <si>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</si>
  <si>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</si>
  <si>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</si>
  <si>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</si>
  <si>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</si>
  <si>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</si>
  <si>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</si>
  <si>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</si>
  <si>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</si>
  <si>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</si>
  <si>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</si>
  <si>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</si>
  <si>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</si>
  <si>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</si>
  <si>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</si>
  <si>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</si>
  <si>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</si>
  <si>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</si>
  <si>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</si>
  <si>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</si>
  <si>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</si>
  <si>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</si>
  <si>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</si>
  <si>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</si>
  <si>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</si>
  <si>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</si>
  <si>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</si>
  <si>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</si>
  <si>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</si>
  <si>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</si>
  <si>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</si>
  <si>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</si>
  <si>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</si>
  <si>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</si>
  <si>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</si>
  <si>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</si>
  <si>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</si>
  <si>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</si>
  <si>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</si>
  <si>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</si>
  <si>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</si>
  <si>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</si>
  <si>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</si>
  <si>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</si>
  <si>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</si>
  <si>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</si>
  <si>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</si>
  <si>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</si>
  <si>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</si>
  <si>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</si>
  <si>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</si>
  <si>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</si>
  <si>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</si>
  <si>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</si>
  <si>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</si>
  <si>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</si>
  <si>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</si>
  <si>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</si>
  <si>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</si>
  <si>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</si>
  <si>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</si>
  <si>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</si>
  <si>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</si>
  <si>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</si>
  <si>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</si>
  <si>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</si>
  <si>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</si>
  <si>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</si>
  <si>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</si>
  <si>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</si>
  <si>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</si>
  <si>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</si>
  <si>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</si>
  <si>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</si>
  <si>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</si>
  <si>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</si>
  <si>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</si>
  <si>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</si>
  <si>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</si>
  <si>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</si>
  <si>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</si>
  <si>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</si>
  <si>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</si>
  <si>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</si>
  <si>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</si>
  <si>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</si>
  <si>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</si>
  <si>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</si>
  <si>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</si>
  <si>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</si>
  <si>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</si>
  <si>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</si>
  <si>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</si>
  <si>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</si>
  <si>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</si>
  <si>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</si>
  <si>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</si>
  <si>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</si>
  <si>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</si>
  <si>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</si>
  <si>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</si>
  <si>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</si>
  <si>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</si>
  <si>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</si>
  <si>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</si>
  <si>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</si>
  <si>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</si>
  <si>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</si>
  <si>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</si>
  <si>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</si>
  <si>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</si>
  <si>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</si>
  <si>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</si>
  <si>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</si>
  <si>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</si>
  <si>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</si>
  <si>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</si>
  <si>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</si>
  <si>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</si>
  <si>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</si>
  <si>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</si>
  <si>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</si>
  <si>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</si>
  <si>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</si>
  <si>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</si>
  <si>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</si>
  <si>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</si>
  <si>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</si>
  <si>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</si>
  <si>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</si>
  <si>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</si>
  <si>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</si>
  <si>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</si>
  <si>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</si>
  <si>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</si>
  <si>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</si>
  <si>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</si>
  <si>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</si>
  <si>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</si>
  <si>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</si>
  <si>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</si>
  <si>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</si>
  <si>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</si>
  <si>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</si>
  <si>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</si>
  <si>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</si>
  <si>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</si>
  <si>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</si>
  <si>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</si>
  <si>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</si>
  <si>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</si>
  <si>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</si>
  <si>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</si>
  <si>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</si>
  <si>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</si>
  <si>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</si>
  <si>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</si>
  <si>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</si>
  <si>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</si>
  <si>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</si>
  <si>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</si>
  <si>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</si>
  <si>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</si>
  <si>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</si>
  <si>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</si>
  <si>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</si>
  <si>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</si>
  <si>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</si>
  <si>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</si>
  <si>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</si>
  <si>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</si>
  <si>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</si>
  <si>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</si>
  <si>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</si>
  <si>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</si>
  <si>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</si>
  <si>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</si>
  <si>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</si>
  <si>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</si>
  <si>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</si>
  <si>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</si>
  <si>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</si>
  <si>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</si>
  <si>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</si>
  <si>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</si>
  <si>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</si>
  <si>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</si>
  <si>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</si>
  <si>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</si>
  <si>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</si>
  <si>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</si>
  <si>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</si>
  <si>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</si>
  <si>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</si>
  <si>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</si>
  <si>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</si>
  <si>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</si>
  <si>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</si>
  <si>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</si>
  <si>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</si>
  <si>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</si>
  <si>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</si>
  <si>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</si>
  <si>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</si>
  <si>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</si>
  <si>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</si>
  <si>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</si>
  <si>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</si>
  <si>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</si>
  <si>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</si>
  <si>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</si>
  <si>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</si>
  <si>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</si>
  <si>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</si>
  <si>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</si>
  <si>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</si>
  <si>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</si>
  <si>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</si>
  <si>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</si>
  <si>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</si>
  <si>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</si>
  <si>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</si>
  <si>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</si>
  <si>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</si>
  <si>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</si>
  <si>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</si>
  <si>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</si>
  <si>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</si>
  <si>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</si>
  <si>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</si>
  <si>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</si>
  <si>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</si>
  <si>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</si>
  <si>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</si>
  <si>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</si>
  <si>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</si>
  <si>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</si>
  <si>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</si>
  <si>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</si>
  <si>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</si>
  <si>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</si>
  <si>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</si>
  <si>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</si>
  <si>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</si>
  <si>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</si>
  <si>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</si>
  <si>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</si>
  <si>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</si>
  <si>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</si>
  <si>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</si>
  <si>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</si>
  <si>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</si>
  <si>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</si>
  <si>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</si>
  <si>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</si>
  <si>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</si>
  <si>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</si>
  <si>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</si>
  <si>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</si>
  <si>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</si>
  <si>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</si>
  <si>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</si>
  <si>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</si>
  <si>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</si>
  <si>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</si>
  <si>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</si>
  <si>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</si>
  <si>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</si>
  <si>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</si>
  <si>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</si>
  <si>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</si>
  <si>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</si>
  <si>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</si>
  <si>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</si>
  <si>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</si>
  <si>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</si>
  <si>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</si>
  <si>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</si>
  <si>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</si>
  <si>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</si>
  <si>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</si>
  <si>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</si>
  <si>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</si>
  <si>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</si>
  <si>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</si>
  <si>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</si>
  <si>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</si>
  <si>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</si>
  <si>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</si>
  <si>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</si>
  <si>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</si>
  <si>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</si>
  <si>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</si>
  <si>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</si>
  <si>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</si>
  <si>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</si>
  <si>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</si>
  <si>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</si>
  <si>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</si>
  <si>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</si>
  <si>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</si>
  <si>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</si>
  <si>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</si>
  <si>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</si>
  <si>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</si>
  <si>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</si>
  <si>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</si>
  <si>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</si>
  <si>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</si>
  <si>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</si>
  <si>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</si>
  <si>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</si>
  <si>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</si>
  <si>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</si>
  <si>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</si>
  <si>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</si>
  <si>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</si>
  <si>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</si>
  <si>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</si>
  <si>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</si>
  <si>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</si>
  <si>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</si>
  <si>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</si>
  <si>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</si>
  <si>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</si>
  <si>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</si>
  <si>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</si>
  <si>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</si>
  <si>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</si>
  <si>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</si>
  <si>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</si>
  <si>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</si>
  <si>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</si>
  <si>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</si>
  <si>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</si>
  <si>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</si>
  <si>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</si>
  <si>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</si>
  <si>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</si>
  <si>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</si>
  <si>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</si>
  <si>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</si>
  <si>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</si>
  <si>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</si>
  <si>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</si>
  <si>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</si>
  <si>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</si>
  <si>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</si>
  <si>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</si>
  <si>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</si>
  <si>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</si>
  <si>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</si>
  <si>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</si>
  <si>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</si>
  <si>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</si>
  <si>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</si>
  <si>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</si>
  <si>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</si>
  <si>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</si>
  <si>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</si>
  <si>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</si>
  <si>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</si>
  <si>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</si>
  <si>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</si>
  <si>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</si>
  <si>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</si>
  <si>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</si>
  <si>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</si>
  <si>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</si>
  <si>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</si>
  <si>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</si>
  <si>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</si>
  <si>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</si>
  <si>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</si>
  <si>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</si>
  <si>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</si>
  <si>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</si>
  <si>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</si>
  <si>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</si>
  <si>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</si>
  <si>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</si>
  <si>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</si>
  <si>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</si>
  <si>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</si>
  <si>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</si>
  <si>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</si>
  <si>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</si>
  <si>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</si>
  <si>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</si>
  <si>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</si>
  <si>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</si>
  <si>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</si>
  <si>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</si>
  <si>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</si>
  <si>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</si>
  <si>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</si>
  <si>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</si>
  <si>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</si>
  <si>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</si>
  <si>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</si>
  <si>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</si>
  <si>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</si>
  <si>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</si>
  <si>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</si>
  <si>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</si>
  <si>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</si>
  <si>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</si>
  <si>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</si>
  <si>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</si>
  <si>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</si>
  <si>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</si>
  <si>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</si>
  <si>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</si>
  <si>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</si>
  <si>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</si>
  <si>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</si>
  <si>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</si>
  <si>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</si>
  <si>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</si>
  <si>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</si>
  <si>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</si>
  <si>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</si>
  <si>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</si>
  <si>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</si>
  <si>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</si>
  <si>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</si>
  <si>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</si>
  <si>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</si>
  <si>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</si>
  <si>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</si>
  <si>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</si>
  <si>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</si>
  <si>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</si>
  <si>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</si>
  <si>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</si>
  <si>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</si>
  <si>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</si>
  <si>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</si>
  <si>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</si>
  <si>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</si>
  <si>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</si>
  <si>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</si>
  <si>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</si>
  <si>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</si>
  <si>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</si>
  <si>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</si>
  <si>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</si>
  <si>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</si>
  <si>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</si>
  <si>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</si>
  <si>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</si>
  <si>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</si>
  <si>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</si>
  <si>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</si>
  <si>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</si>
  <si>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</si>
  <si>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</si>
  <si>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</si>
  <si>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</si>
  <si>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</si>
  <si>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</si>
  <si>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</si>
  <si>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</si>
  <si>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</si>
  <si>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</si>
  <si>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</si>
  <si>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</si>
  <si>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</si>
  <si>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</si>
  <si>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</si>
  <si>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</si>
  <si>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</si>
  <si>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</si>
  <si>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</si>
  <si>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</si>
  <si>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</si>
  <si>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</si>
  <si>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</si>
  <si>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</si>
  <si>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</si>
  <si>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</si>
  <si>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</si>
  <si>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</si>
  <si>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</si>
  <si>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</si>
  <si>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</si>
  <si>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</si>
  <si>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</si>
  <si>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</si>
  <si>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</si>
  <si>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</si>
  <si>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</si>
  <si>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</si>
  <si>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</si>
  <si>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</si>
  <si>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</si>
  <si>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</si>
  <si>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</si>
  <si>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</si>
  <si>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</si>
  <si>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</si>
  <si>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</si>
  <si>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</si>
  <si>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</si>
  <si>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</si>
  <si>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</si>
  <si>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</si>
  <si>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</si>
  <si>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</si>
  <si>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</si>
  <si>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</si>
  <si>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</si>
  <si>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</si>
  <si>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</si>
  <si>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</si>
  <si>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</si>
  <si>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</si>
  <si>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</si>
  <si>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</si>
  <si>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</si>
  <si>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</si>
  <si>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</si>
  <si>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</si>
  <si>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</si>
  <si>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</si>
  <si>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</si>
  <si>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</si>
  <si>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</si>
  <si>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</si>
  <si>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</si>
  <si>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</si>
  <si>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</si>
  <si>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</si>
  <si>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</si>
  <si>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</si>
  <si>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</si>
  <si>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</si>
  <si>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</si>
  <si>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</si>
  <si>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</si>
  <si>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</si>
  <si>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</si>
  <si>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</si>
  <si>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</si>
  <si>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</si>
  <si>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</si>
  <si>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</si>
  <si>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</si>
  <si>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</si>
  <si>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</si>
  <si>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</si>
  <si>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</si>
  <si>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</si>
  <si>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</si>
  <si>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</si>
  <si>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</si>
  <si>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</si>
  <si>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</si>
  <si>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</si>
  <si>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</si>
  <si>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</si>
  <si>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</si>
  <si>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</si>
  <si>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</si>
  <si>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</si>
  <si>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</si>
  <si>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</si>
  <si>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</si>
  <si>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</si>
  <si>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</si>
  <si>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</si>
  <si>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</si>
  <si>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</si>
  <si>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</si>
  <si>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</si>
  <si>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</si>
  <si>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</si>
  <si>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</si>
  <si>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</si>
  <si>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</si>
  <si>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</si>
  <si>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</si>
  <si>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</si>
  <si>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</si>
  <si>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</si>
  <si>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</si>
  <si>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</si>
  <si>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</si>
  <si>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</si>
  <si>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</si>
  <si>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</si>
  <si>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</si>
  <si>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</si>
  <si>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</si>
  <si>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</si>
  <si>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</si>
  <si>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</si>
  <si>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</si>
  <si>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</si>
  <si>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</si>
  <si>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</si>
  <si>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</si>
  <si>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</si>
  <si>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</si>
  <si>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</si>
  <si>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</si>
  <si>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</si>
  <si>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</si>
  <si>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</si>
  <si>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</si>
  <si>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</si>
  <si>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</si>
  <si>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</si>
  <si>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</si>
  <si>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</si>
  <si>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</si>
  <si>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</si>
  <si>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</si>
  <si>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</si>
  <si>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</si>
  <si>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PCM-20251103-00001277</t>
  </si>
  <si>
    <t>EM Team on the way ETA: 40 Mins</t>
  </si>
  <si>
    <t>TT-20251103-00390 // NA</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</si>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</sst>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0" totalsRowShown="0" headerRowDxfId="31" dataDxfId="30" headerRowBorderDxfId="28" tableBorderDxfId="29">
  <autoFilter ref="A1:L3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301.74757071759086</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7.2304398148844484E-2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45964.695996527778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45964.695996527778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45964.695996527778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45964.695996527778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45964.695996527778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45964.695996527778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45964.695996527778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45964.695996527778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45964.695996527778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45964.695996527778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45964.695996527778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45964.695996527778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45964.695996527778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45964.695996527778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45964.695996527778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45964.695996527778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45964.695996527778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45964.695996527778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45964.695996527778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45964.695996527778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45964.695996527778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45964.695996527778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45964.695996527778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45964.695996527778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45964.695996527778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45964.695996527778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45964.695996527778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45964.695996527778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45964.695996527778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45964.695996527778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45964.695996527778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45964.695996527778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45964.695996527778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45964.695996527778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45964.695996527778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45964.695996527778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45964.695996527778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45964.695996527778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45964.695996527778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45964.695996527778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45964.695996527778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45964.695996527778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45964.695996527778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45964.695996527778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45964.695996527778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45964.695996527778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45964.695996527778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45964.695996527778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45964.695996527778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45964.695996527778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45964.695996527778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45964.695996527778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45964.695996527778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45964.695996527778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45964.695996527778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45964.695996527778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45964.695996527778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45964.695996527778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45964.695996527778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45964.695996527778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45964.695996527778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45964.695996527778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45964.695996527778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45964.695996527778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45964.695996527778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45964.695996527778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45964.695996527778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45964.695996527778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45964.695996527778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45964.695996527778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45964.695996527778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45964.695996527778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45964.695996527778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45964.695996527778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45964.695996527778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45964.695996527778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45964.695996527778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45964.695996527778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45964.695996527778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45964.695996527778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45964.695996527778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45964.695996527778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45964.695996527778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45964.695996527778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45964.695996527778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45964.695996527778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45964.695996527778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45964.695996527778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45964.695996527778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45964.695996527778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45964.695996527778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45964.695996527778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45964.695996527778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45964.695996527778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45964.695996527778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45964.695996527778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45964.695996527778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45964.695996527778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45964.695996527778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45964.695996527778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45964.695996527778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45964.695996527778</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45964.695996527778</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139.69615868055553</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5.953913194447523</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6.4491898148844484E-2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45964.695996527778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45964.695996527778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45964.695996527778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45964.695996527778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45964.695996527778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45964.695996527778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45964.695996527778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45964.695996527778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45964.695996527778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45964.695996527778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45964.695996527778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45964.695996527778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45964.695996527778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45964.695996527778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45964.695996527778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45964.695996527778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45964.695996527778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45964.695996527778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45964.695996527778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45964.695996527778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45964.695996527778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45964.695996527778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45964.695996527778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45964.695996527778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45964.695996527778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45964.695996527778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45964.695996527778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45964.695996527778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45964.695996527778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45964.695996527778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45964.695996527778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45964.695996527778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45964.695996527778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45964.695996527778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45964.695996527778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45964.695996527778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45964.695996527778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45964.695996527778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45964.695996527778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45964.695996527778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45964.695996527778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45964.695996527778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45964.695996527778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45964.695996527778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45964.695996527778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45964.695996527778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45964.695996527778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45964.695996527778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45964.695996527778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45964.695996527778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45964.695996527778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45964.695996527778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45964.695996527778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45964.695996527778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45964.695996527778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45964.695996527778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45964.695996527778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45964.695996527778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45964.695996527778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45964.695996527778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45964.695996527778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45964.695996527778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45964.695996527778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45964.695996527778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45964.695996527778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45964.695996527778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45964.695996527778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45964.695996527778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45964.695996527778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45964.695996527778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45964.695996527778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45964.695996527778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45964.695996527778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45964.695996527778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45964.695996527778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45964.695996527778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45964.695996527778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45964.695996527778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45964.695996527778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45964.695996527778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45964.695996527778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45964.695996527778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45964.695996527778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45964.695996527778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45964.695996527778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45964.695996527778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45964.695996527778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45964.695996527778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45964.695996527778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45964.695996527778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45964.695996527778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45964.695996527778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45964.695996527778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45964.695996527778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45964.695996527778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45964.695996527778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45964.695996527778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45964.695996527778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45964.695996527778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45964.695996527778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45964.695996527778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45964.695996527778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45964.695996527778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45964.695996527778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45964.695996527778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45964.695996527778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45964.695996527778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45964.695996527778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45964.695996527778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45964.695996527778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45964.695996527778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45964.695996527778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45964.695996527778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45964.695996527778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45964.695996527778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45964.695996527778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45964.695996527778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45964.695996527778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45964.695996527778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45964.695996527778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45964.695996527778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45964.695996527778</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0.12875127314327983</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45964.695996643517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45964.695996643517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45964.695996643517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45964.695996643517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45964.695996643517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45964.695996643517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45964.695996643517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45964.695996643517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45964.695996643517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45964.695996643517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45964.695996643517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45964.695996643517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45964.695996643517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45964.695996643517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45964.695996643517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45964.695996643517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45964.695996643517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45964.695996643517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45964.695996643517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45964.695996643517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45964.695996643517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45964.695996643517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45964.695996643517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45964.695996643517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45964.695996643517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45964.695996643517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45964.695996643517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45964.695996643517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45964.695996643517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45964.695996643517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45964.695996643517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45964.695996643517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45964.695996643517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45964.695996643517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45964.695996643517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45964.695996643517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45964.695996643517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45964.695996643517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45964.695996643517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45964.695996643517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45964.695996643517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45964.695996643517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45964.695996643517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45964.695996643517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45964.695996643517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45964.695996643517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45964.695996643517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45964.695996643517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45964.695996643517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45964.695996643517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45964.695996643517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45964.695996643517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45964.695996643517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45964.695996643517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45964.695996643517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45964.695996643517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45964.695996643517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45964.695996643517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45964.695996643517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45964.695996643517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45964.695996643517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45964.695996643517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45964.695996643517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45964.695996643517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45964.695996643517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45964.695996643517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45964.695996643517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45964.695996643517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45964.695996643517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45964.695996643517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45964.695996643517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45964.695996643517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45964.695996643517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45964.695996643517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45964.695996643517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45964.695996643517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45964.695996643517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45964.695996643517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45964.695996643517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45964.695996643517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45964.695996643517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45964.695996643517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45964.695996643517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45964.695996643517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45964.695996643517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45964.695996643517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45964.695996643517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45964.695996643517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45964.695996643517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45964.695996643517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45964.695996643517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45964.695996643517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45964.695996643517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45964.695996643517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45964.695996643517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45964.695996643517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45964.695996643517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45964.695996643517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45964.695996643517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45964.695996643517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45964.695996643517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45964.695996643517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45964.695996643517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45964.695996643517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45964.695996643517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45964.695996643517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45964.695996643517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45964.695996643517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45964.695996643517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45964.695996643517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45964.695996643517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45964.695996643517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45964.695996643517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45964.695996643517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45964.695996643517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45964.695996643517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45964.695996643517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45964.695996643517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45964.695996643517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45964.695996643517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45964.695996643517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45964.695996643517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45964.695996643517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45964.695996643517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45964.695996643517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45964.695996643517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45964.695996643517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45964.695996643517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45964.695996643517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45964.695996643517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45964.695996643517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45964.695996643517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45964.695996643517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45964.695996643517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45964.695996643517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45964.695996643517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45964.695996643517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45964.695996643517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45964.695996643517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45964.695996643517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45964.695996643517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45964.695996643517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45964.695996643517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45964.695996643517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45964.695996643517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45964.695996643517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45964.695996643517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45964.695996643517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45964.695996643517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45964.695996643517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45964.695996643517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45964.695996643517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45964.695996643517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45964.695996643517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45964.695996643517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45964.695996643517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45964.695996643517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45964.695996643517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45964.695996643517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45964.695996643517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45964.695996643517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45964.695996643517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45964.695996643517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45964.695996643517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45964.695996643517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45964.695996643517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45964.695996643517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45964.695996643517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45964.695996643517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45964.695996643517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45964.695996643517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45964.695996643517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45964.695996643517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45964.695996643517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45964.695996643517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45964.695996643517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45964.695996643517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45964.695996643517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45964.695996643517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45964.695996643517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45964.695996643517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45964.695996643517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45964.695996643517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45964.695996643517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45964.695996643517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45964.695996643517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45964.695996643517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45964.695996643517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45964.695996643517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45964.695996643517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45964.695996643517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45964.695996643517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45964.695996643517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45964.695996643517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45964.695996643517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45964.695996643517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45964.695996643517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45964.695996643517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45964.695996643517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45964.695996643517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45964.695996643517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45964.695996643517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45964.695996643517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45964.695996643517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45964.695996643517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45964.695996643517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45964.695996643517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45964.695996643517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45964.695996643517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45964.695996643517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45964.695996643517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45964.695996643517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45964.695996643517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45964.695996643517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45964.695996643517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45964.695996643517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45964.695996643517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45964.695996643517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45964.695996643517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45964.695996643517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45964.695996643517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45964.695996643517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45964.695996643517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45964.695996643517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45964.695996643517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45964.695996643517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45964.695996643517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45964.695996643517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45964.695996643517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45964.695996643517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45964.695996643517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45964.695996643517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45964.695996643517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45964.695996643517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45964.695996643517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45964.695996643517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45964.695996643517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45964.695996643517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45964.695996643517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45964.695996643517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45964.695996643517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45964.695996643517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45964.695996643517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45964.695996643517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45964.695996643517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45964.695996643517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45964.695996643517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45964.695996643517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45964.695996643517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45964.695996643517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45964.695996643517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45964.695996643517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45964.695996643517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45964.695996643517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45964.695996643517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45964.695996643517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45964.695996643517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45964.695996643517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45964.695996643517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45964.695996643517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45964.695996643517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45964.695996643517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45964.695996643517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45964.695996643517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45964.695996643517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45964.695996643517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45964.695996643517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45964.695996643517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45964.695996643517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45964.695996643517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45964.695996643517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45964.695996643517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45964.695996643517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45964.695996643517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45964.695996643517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45964.695996643517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45964.695996643517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45964.695996643517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45964.695996643517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45964.695996643517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45964.695996643517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45964.695996643517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45964.695996643517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45964.695996643517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45964.695996643517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45964.695996643517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45964.695996643517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45964.695996643517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45964.695996643517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45964.695996643517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45964.695996643517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45964.695996643517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45964.695996643517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45964.695996643517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45964.695996643517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45964.695996643517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45964.695996643517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45964.695996643517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45964.695996643517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45964.695996643517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45964.695996643517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45964.695996643517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45964.695996643517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45964.695996643517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45964.695996643517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45964.695996643517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45964.695996643517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45964.695996643517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45964.695996643517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45964.695996643517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45964.695996643517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45964.695996643517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45964.695996643517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45964.695996643517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45964.695996643517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45964.695996643517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45964.695996643517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45964.695996643517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45964.695996643517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45964.695996643517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45964.695996643517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45964.695996643517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45964.695996643517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45964.695996643517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45964.695996643517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45964.695996643517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45964.695996643517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45964.695996643517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45964.695996643517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45964.695996643517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45964.695996643517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45964.695996643517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45964.695996643517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45964.695996643517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45964.695996643517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45964.695996643517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45964.695996643517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45964.695996643517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45964.695996643517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45964.695996643517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45964.695996643517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45964.695996643517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45964.695996643517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45964.695996643517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45964.695996643517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45964.695996643517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45964.695996643517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45964.695996643517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45964.695996643517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45964.695996643517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45964.695996643517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45964.695996643517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45964.695996643517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45964.695996643517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45964.695996643517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45964.695996643517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45964.695996643517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45964.695996643517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45964.695996643517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45964.695996643517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45964.695996643517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45964.695996643517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45964.695996643517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45964.695996643517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45964.695996643517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45964.695996643517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45964.695996643517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45964.695996643517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45964.695996643517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45964.695996643517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45964.695996643517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45964.695996643517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45964.695996643517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45964.695996643517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45964.695996643517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45964.695996643517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45964.695996643517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45964.695996643517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45964.695996643517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45964.695996643517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45964.695996643517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45964.695996643517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45964.695996643517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45964.695996643517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45964.695996643517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45964.695996643517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45964.695996643517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45964.695996643517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45964.695996643517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45964.695996643517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45964.695996643517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45964.695996643517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45964.695996643517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45964.695996643517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45964.695996643517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45964.695996643517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45964.695996643517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45964.695996643517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45964.695996643517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45964.695996643517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45964.695996643517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45964.695996643517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45964.695996643517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45964.695996643517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45964.695996643517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45964.695996643517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45964.695996643517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45964.695996643517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45964.695996643517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45964.695996643517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45964.695996643517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45964.695996643517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45964.695996643517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45964.695996643517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45964.695996643517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45964.695996643517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45964.695996643517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45964.695996643517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45964.695996643517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45964.695996643517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45964.695996643517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45964.695996643517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45964.695996643517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45964.695996643517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45964.695996643517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45964.695996643517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45964.695996643517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45964.695996643517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45964.695996643517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45964.695996643517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45964.695996643517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45964.695996643517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45964.695996643517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45964.695996643517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45964.695996643517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45964.695996643517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45964.695996643517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45964.695996643517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45964.695996643517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45964.695996643517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45964.695996643517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45964.695996643517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45964.695996643517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45964.695996643517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45964.695996643517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45964.695996643517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45964.695996643517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45964.695996643517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45964.695996643517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45964.695996643517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45964.695996643517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45964.695996643517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45964.695996643517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45964.695996643517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45964.695996643517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45964.695996643517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45964.695996643517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45964.695996643517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45964.695996643517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45964.695996643517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45964.695996643517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45964.695996643517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45964.695996643517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45964.695996643517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45964.695996643517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45964.695996643517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45964.695996643517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45964.695996643517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45964.695996643517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45964.695996643517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45964.695996643517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45964.695996643517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45964.695996643517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45964.695996643517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45964.695996643517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45964.695996643517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45964.695996643517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45964.695996643517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45964.695996643517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45964.695996643517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45964.695996643517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45964.695996643517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45964.695996643517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45964.695996643517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45964.695996643517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45964.695996643517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45964.695996643517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45964.695996643517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45964.695996643517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45964.695996643517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45964.695996643517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45964.695996643517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45964.695996643517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45964.695996643517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45964.695996643517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45964.695996643517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45964.695996643517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45964.695996643517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45964.695996643517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45964.695996643517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45964.695996643517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45964.695996643517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45964.695996643517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45964.695996643517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45964.695996643517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45964.695996643517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45964.695996643517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45964.695996643517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45964.695996643517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45964.695996643517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45964.695996643517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45964.695996643517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45964.695996643517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45964.695996643517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45964.695996643517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45964.695996643517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45964.695996643517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45964.695996643517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45964.695996643517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45964.695996643517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45964.695996643517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45964.695996643517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45964.695996643517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45964.695996643517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45964.695996643517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45964.695996643517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45964.695996643517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45964.695996643517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45964.695996643517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45964.695996643517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45964.695996643517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45964.695996643517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45964.695996643517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45964.695996643517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45964.695996643517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45964.695996643517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45964.695996643517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45964.695996643517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45964.695996643517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45964.695996643517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45964.695996643517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45964.695996643517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45964.695996643517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45964.695996643517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45964.695996643517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45964.695996643517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45964.695996643517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45964.695996643517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45964.695996643517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45964.695996643517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45964.695996643517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45964.695996643517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45964.695996643517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45964.695996643517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45964.695996643517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45964.695996643517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45964.695996643517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45964.695996643517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45964.695996643517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45964.695996643517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45964.695996643517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45964.695996643517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45964.695996643517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45964.695996643517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45964.695996643517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45964.695996643517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45964.695996643517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45964.695996643517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45964.695996643517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45964.695996643517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45964.695996643517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45964.695996643517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45964.695996643517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45964.695996643517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45964.695996643517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45964.695996643517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45964.695996643517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45964.695996643517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45964.695996643517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45964.695996643517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45964.695996643517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45964.695996643517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45964.695996643517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45964.695996643517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45964.695996643517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45964.695996643517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45964.695996643517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45964.695996643517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45964.695996643517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45964.695996643517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45964.695996643517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45964.695996643517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45964.695996643517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45964.695996643517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45964.695996643517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45964.695996643517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45964.695996643517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45964.695996643517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45964.695996643517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45964.695996643517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45964.695996643517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45964.695996643517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45964.695996643517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45964.695996643517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45964.695996643517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45964.695996643517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45964.695996643517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45964.695996643517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45964.695996643517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45964.695996643517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45964.695996643517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45964.695996643517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45964.695996643517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45964.695996643517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45964.695996643517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45964.695996643517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45964.695996643517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45964.695996643517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45964.695996643517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45964.695996643517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45964.695996643517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45964.695996643517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45964.695996643517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45964.695996643517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45964.695996643517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45964.695996643517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45964.695996643517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45964.695996643517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45964.695996643517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45964.695996643517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45964.695996643517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45964.695996643517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45964.695996643517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45964.695996643517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45964.695996643517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45964.695996643517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45964.695996643517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45964.695996643517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45964.695996643517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45964.695996643517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45964.695996643517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45964.695996643517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45964.695996643517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45964.695996643517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45964.695996643517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45964.695996643517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45964.695996643517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45964.695996643517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45964.695996643517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45964.695996643517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45964.695996643517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45964.695996643517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45964.695996643517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45964.695996643517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45964.695996643517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45964.695996643517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45964.695996643517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45964.695996643517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45964.695996643517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45964.695996643517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45964.695996643517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45964.695996643517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45964.695996643517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45964.695996643517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45964.695996643517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45964.695996643517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45964.695996643517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45964.695996643517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45964.695996643517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45964.695996643517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45964.695996643517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45964.695996643517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45964.695996643517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45964.695996643517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45964.695996643517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45964.695996643517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45964.695996643517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45964.695996643517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45964.695996643517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45964.695996643517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45964.695996643517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45964.695996643517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45964.695996643517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45964.695996643517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45964.695996643517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45964.695996643517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45964.695996643517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45964.695996643517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45964.695996643517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45964.695996643517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45964.695996643517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45964.695996643517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45964.695996643517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45964.695996643517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45964.695996643517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45964.695996643517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45964.695996643517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45964.695996643517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45964.695996643517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45964.695996643517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45964.695996643517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45964.695996643517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45964.695996643517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45964.695996643517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45964.695996643517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45964.695996643517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45964.695996643517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45964.695996643517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45964.695996643517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45964.695996643517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45964.695996643517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45964.695996643517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45964.695996643517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45964.695996643517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45964.695996643517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45964.695996643517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45964.695996643517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45964.695996643517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45964.695996643517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45964.695996643517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45964.695996643517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45964.695996643517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45964.695996643517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45964.695996643517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45964.695996643517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45964.695996643517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45964.695996643517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45964.695996643517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45964.695996643517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45964.695996643517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45964.695996643517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45964.695996643517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45964.695996643517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45964.695996643517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45964.695996643517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45964.695996643517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45964.695996643517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45964.695996643517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45964.695996643517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45964.695996643517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45964.695996643517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45964.695996643517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45964.695996643517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45964.695996643517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45964.695996643517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45964.695996643517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45964.695996643517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45964.695996643517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45964.695996643517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45964.695996643517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45964.695996643517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45964.695996643517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45964.695996643517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45964.695996643517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45964.695996643517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45964.695996643517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45964.695996643517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45964.695996643517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45964.695996643517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45964.695996643517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45964.695996643517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45964.695996643517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45964.695996643517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45964.695996643517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45964.695996643517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45964.695996643517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45964.695996643517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45964.695996643517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45964.695996643517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45964.695996643517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45964.695996643517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45964.695996643517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45964.695996643517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45964.695996643517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45964.695996643517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45964.695996643517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45964.695996643517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45964.695996643517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45964.695996643517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45964.695996643517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45964.695996643517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45964.695996643517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45964.695996643517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45964.695996643517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45964.695996643517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45964.695996643517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45964.695996643517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45964.695996643517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45964.695996643517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45964.695996643517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45964.695996643517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45964.695996643517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45964.695996643517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45964.695996643517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45964.695996643517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45964.695996643517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45964.695996643517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45964.695996643517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45964.695996643517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45964.695996643517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45964.695996643517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45964.695996643517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45964.695996643517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45964.695996643517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45964.695996643517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45964.695996643517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45964.695996643517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45964.695996643517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45964.695996643517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45964.695996643517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45964.695996643517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45964.695996643517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45964.695996643517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45964.695996643517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45964.695996643517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45964.695996643517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45964.695996643517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45964.695996643517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45964.695996643517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45964.695996643517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45964.695996643517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45964.695996643517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45964.695996643517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45964.695996643517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45964.695996643517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45964.695996643517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45964.695996643517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45964.695996643517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45964.695996643517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45964.695996643517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45964.695996643517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45964.695996643517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45964.695996643517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45964.695996643517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45964.695996643517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45964.695996643517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45964.695996643517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45964.695996643517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45964.695996643517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45964.695996643517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45964.695996643517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45964.695996643517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45964.695996643517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45964.695996643517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45964.695996643517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45964.695996643517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45964.695996643517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45964.695996643517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45964.695996643517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45964.695996643517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45964.695996643517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45964.695996643517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45964.695996643517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45964.695996643517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45964.695996643517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45964.695996643517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45964.695996643517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45964.695996643517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45964.695996643517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45964.695996643517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45964.695996643517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45964.695996643517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45964.695996643517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45964.695996643517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45964.695996643517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45964.695996643517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45964.695996643517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45964.695996643517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45964.695996643517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45964.695996643517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45964.695996643517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45964.695996643517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45964.695996643517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45964.695996643517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45964.695996643517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45964.695996643517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45964.695996643517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45964.695996643517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45964.695996643517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45964.695996643517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45964.695996643517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45964.695996643517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45964.695996643517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45964.695996643517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45964.695996643517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45964.695996643517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45964.695996643517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45964.695996643517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45964.695996643517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45964.695996643517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45964.695996643517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45964.695996643517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45964.695996643517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45964.695996643517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45964.695996643517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45964.695996643517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45964.695996643517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45964.695996643517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45964.695996643517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45964.695996643517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45964.695996643517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45964.695996643517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45964.695996643517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45964.695996643517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45964.695996643517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45964.695996643517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45964.695996643517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45964.695996643517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45964.695996643517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45964.695996643517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45964.695996643517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45964.695996643517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45964.695996643517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45964.695996643517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45964.695996643517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45964.695996643517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45964.695996643517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45964.695996643517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45964.695996643517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45964.695996643517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45964.695996643517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45964.695996643517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45964.695996643517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45964.695996643517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45964.695996643517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45964.695996643517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45964.695996643517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45964.695996643517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45964.695996643517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45964.695996643517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45964.695996643517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45964.695996643517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45964.695996643517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45964.695996643517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45964.695996643517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45964.695996643517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45964.695996643517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45964.695996643517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45964.695996643517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45964.695996643517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45964.695996643517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45964.695996643517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45964.695996643517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45964.695996643517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45964.695996643517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45964.695996643517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45964.695996643517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45964.695996643517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45964.695996643517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45964.695996643517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45964.695996643517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45964.695996643517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45964.695996643517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45964.695996643517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45964.695996643517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45964.695996643517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45964.695996643517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45964.695996643517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45964.695996643517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45964.695996643517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45964.695996643517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45964.695996643517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45964.695996643517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45964.695996643517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45964.695996643517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45964.695996643517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45964.695996643517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45964.695996643517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45964.695996643517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45964.695996643517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45964.695996643517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45964.695996643517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45964.695996643517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45964.695996643517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45964.695996643517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45964.695996643517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45964.695996643517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45964.695996643517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45964.695996643517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45964.695996643517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45964.695996643517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45964.695996643517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45964.695996643517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45964.695996643517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45964.695996643517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45964.695996643517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45964.695996643517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45964.695996643517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45964.695996643517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45964.695996643517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45964.695996643517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45964.695996643517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45964.695996643517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45964.695996643517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45964.695996643517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45964.695996643517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45964.695996643517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45964.695996643517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45964.695996643517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45964.695996643517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45964.695996643517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45964.695996643517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45964.695996643517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45964.695996643517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45964.695996643517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45964.695996643517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45964.695996643517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45964.695996643517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45964.695996643517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45964.695996643517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45964.695996643517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45964.695996643517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45964.695996643517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45964.695996643517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45964.695996643517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45964.695996643517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45964.695996643517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45964.695996643517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45964.695996643517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45964.695996643517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45964.695996643517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45964.695996643517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45964.695996643517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45964.695996643517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45964.695996643517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45964.695996643517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45964.695996643517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45964.695996643517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45964.695996643517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45964.695996643517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45964.695996643517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45964.695996643517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45964.695996643517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45964.695996643517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45964.695996643517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45964.695996643517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45964.695996643517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45964.695996643517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45964.695996643517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45964.695996643517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45964.695996643517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45964.695996643517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45964.695996643517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45964.695996643517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45964.695996643517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45964.695996643517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45964.695996643517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45964.695996643517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45964.695996643517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45964.695996643517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45964.695996643517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45964.695996643517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45964.695996643517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45964.695996643517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45964.695996643517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45964.695996643517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45964.695996643517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45964.695996643517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45964.695996643517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45964.695996643517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45964.695996643517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45964.695996643517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45964.695996643517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45964.695996643517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45964.695996643517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45964.695996643517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45964.695996643517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45964.695996643517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45964.695996643517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261.21527893518214</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120"/>
      <c r="E3" s="97"/>
      <c r="F3" s="122"/>
      <c r="G3" s="123">
        <f ca="1">IFERROR(NOW()-F3,"")</f>
        <v>45964.695996643517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45964.695996643517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45964.695996643517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45964.695996643517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45964.695996643517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45964.695996643517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45964.695996643517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45964.695996643517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45964.695996643517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45964.695996643517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45964.695996643517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45964.695996643517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45964.695996643517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45964.695996643517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45964.695996643517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45964.695996643517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45964.695996643517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45964.695996643517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45964.695996643517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45964.695996643517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45964.695996643517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45964.695996643517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45964.695996643517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45964.695996643517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45964.695996643517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45964.695996643517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45964.695996643517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45964.695996643517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45964.695996643517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45964.695996643517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45964.695996643517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45964.695996643517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45964.695996643517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45964.695996643517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45964.695996643517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45964.695996643517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45964.695996643517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45964.695996643517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45964.695996643517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45964.695996643517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45964.695996643517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45964.695996643517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45964.695996643517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45964.695996643517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45964.695996643517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45964.695996643517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45964.695996643517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45964.695996643517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45964.695996643517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45964.695996643517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45964.695996643517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45964.695996643517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45964.695996643517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45964.695996643517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45964.695996643517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45964.695996643517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45964.695996643517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45964.695996643517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45964.695996643517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45964.695996643517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45964.695996643517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45964.695996643517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45964.695996643517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45964.695996643517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45964.695996643517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45964.695996643517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45964.695996643517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45964.695996643517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45964.695996643517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45964.695996643517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45964.695996643517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45964.695996643517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45964.695996643517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45964.695996643517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45964.695996643517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45964.695996643517</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45964.695996643517</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72.863936342590023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38.507119212961697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16.034885416665929</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36997</v>
      </c>
      <c r="E5" s="151" t="s">
        <v>39021</v>
      </c>
      <c r="F5" s="152">
        <v>45964.641006944446</v>
      </c>
      <c r="G5" s="153">
        <f ca="1">IFERROR(NOW()-F5,"")</f>
        <v>5.4989583331916947E-2</v>
      </c>
      <c r="H5" s="152">
        <v>45964.635451388887</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45964.695996527778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45964.695996527778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45964.695996527778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45964.695996527778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45964.695996527778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45964.695996527778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45964.695996527778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45964.695996527778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45964.695996527778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45964.695996527778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45964.695996527778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45964.695996527778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45964.695996527778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45964.695996527778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45964.695996527778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45964.695996527778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45964.695996527778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45964.695996527778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45964.695996527778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45964.695996527778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45964.695996527778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45964.695996527778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45964.695996527778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45964.695996527778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45964.695996527778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45964.695996527778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45964.695996527778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45964.695996527778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45964.695996527778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45964.695996527778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45964.695996527778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45964.695996527778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45964.695996527778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45964.695996527778</v>
      </c>
      <c r="H39" s="152"/>
      <c r="I39" s="151" t="str">
        <f>IFERROR(VLOOKUP(D39,DB!A:F,6,0),"")</f>
        <v/>
      </c>
      <c r="J39" s="151" t="str">
        <f>IFERROR(VLOOKUP(D39,DB!A:G,7,0),"")</f>
        <v/>
      </c>
      <c r="K39" s="151"/>
      <c r="L39" s="151" t="str">
        <f>IFERROR(VLOOKUP(D39,DB!A:I,9,0),"")</f>
        <v/>
      </c>
    </row>
    <row r="40" spans="1:12" ht="15">
      <c r="A40" s="157"/>
      <c r="B40" s="157" t="str">
        <f>IFERROR(VLOOKUP(D40,DB!A:K,11,0),"")</f>
        <v/>
      </c>
      <c r="C40" s="157"/>
      <c r="D40" s="157"/>
      <c r="E40" s="157"/>
      <c r="F40" s="158"/>
      <c r="G40" s="159">
        <f ca="1">IFERROR(NOW()-F40,"")</f>
        <v>45964.695996527778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45964.695996527778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45964.695996527778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45964.695996527778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45964.695996527778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45964.695996527778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45964.695996527778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45964.695996527778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45964.695996527778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45964.695996527778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45964.695996527778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45964.695996527778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45964.695996527778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45964.695996527778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45964.695996527778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45964.695996527778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45964.695996527778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45964.695996527778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45964.695996527778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45964.695996527778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45964.695996527778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45964.695996527778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45964.695996527778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45964.695996527778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45964.695996527778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45964.695996527778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45964.695996527778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45964.695996527778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45964.695996527778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45964.695996527778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45964.695996527778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45964.695996527778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45964.695996527778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45964.695996527778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45964.695996527778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45964.695996527778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45964.695996527778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45964.695996527778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45964.695996527778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45964.695996527778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45964.695996527778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45964.695996527778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45964.695996527778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45964.695996527778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45964.695996527778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45964.695996527778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45964.695996527778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45964.695996527778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45964.695996527778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45964.695996527778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45964.695996527778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45964.695996527778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45964.695996527778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45964.695996527778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45964.695996527778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45964.695996527778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45964.695996527778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45964.695996527778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45964.695996527778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45964.695996527778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45964.695996527778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45964.695996527778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45964.695996527778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45964.695996527778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45964.695996527778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45964.695996527778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45964.695996527778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45964.695996527778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45964.695996527778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45964.695996527778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45964.695996527778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45964.695996527778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45964.695996527778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45964.695996527778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45964.695996527778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45964.695996527778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45964.695996527778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45964.695996527778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45964.695996527778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45964.695996527778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45964.695996527778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45964.695996527778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45964.695996527778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45964.695996527778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45964.695996527778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45964.695996527778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45964.695996527778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45964.695996527778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45964.695996527778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45964.695996527778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45964.695996527778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45964.695996527778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45964.695996527778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45964.695996527778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45964.695996527778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45964.695996527778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45964.695996527778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45964.695996527778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45964.695996527778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45964.695996527778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45964.695996527778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45964.695996527778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45964.695996527778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45964.695996527778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45964.695996527778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45964.695996527778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45964.695996527778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45964.695996527778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45964.695996527778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45964.695996527778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45964.695996527778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45964.695996527778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45964.695996527778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45964.695996527778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45964.695996527778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45964.695996527778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45964.695996527778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45964.695996527778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45964.695996527778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45964.695996527778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45964.695996527778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45964.695996527778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45964.695996527778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45964.695996527778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45964.695996527778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45964.695996527778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45964.695996527778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45964.695996527778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45964.695996527778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45964.695996527778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45964.695996527778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45964.695996527778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45964.695996527778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45964.695996527778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45964.695996527778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45964.695996527778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45964.695996527778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45964.695996527778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45964.695996527778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45964.695996527778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45964.695996527778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45964.695996527778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45964.695996527778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45964.695996527778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45964.695996527778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45964.695996527778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45964.695996527778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45964.695996527778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45964.695996527778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45964.695996527778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45964.695996527778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45964.695996527778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45964.695996527778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45964.695996527778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45964.695996527778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45964.695996527778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45964.695996527778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45964.695996527778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45964.695996527778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45964.695996527778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45964.695996527778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45964.695996527778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45964.695996527778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45964.695996527778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45964.695996527778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45964.695996527778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45964.695996527778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45964.695996527778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45964.695996527778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45964.695996527778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45964.695996527778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45964.695996527778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45964.695996527778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45964.695996527778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45964.695996527778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45964.695996527778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45964.695996527778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45964.695996527778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45964.695996527778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45964.695996527778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45964.695996527778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45964.695996527778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45964.695996527778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45964.695996527778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45964.695996527778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45964.695996527778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45964.695996527778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45964.695996527778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45964.695996527778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45964.695996527778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45964.695996527778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45964.695996527778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45964.695996527778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45964.695996527778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45964.695996527778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45964.695996527778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45964.695996527778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45964.695996527778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45964.695996527778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45964.695996527778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45964.695996527778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45964.695996527778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45964.695996527778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45964.695996527778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45964.695996527778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45964.695996527778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45964.695996527778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45964.695996527778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45964.695996527778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45964.695996527778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45964.695996527778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45964.695996527778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45964.695996527778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45964.695996527778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45964.695996527778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45964.695996527778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45964.695996527778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45964.695996527778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45964.695996527778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45964.695996527778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45964.695996527778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45964.695996527778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45964.695996527778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45964.695996527778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45964.695996527778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45964.695996527778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45964.695996527778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45964.695996527778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45964.695996527778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45964.695996527778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45964.695996527778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45964.695996527778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45964.695996527778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45964.695996527778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45964.695996527778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45964.695996527778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45964.695996527778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45964.695996527778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45964.695996527778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45964.695996527778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45964.695996527778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45964.695996527778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45964.695996527778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45964.695996527778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45964.695996527778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45964.695996527778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45964.695996527778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45964.695996527778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45964.695996527778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45964.695996527778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45964.695996527778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45964.695996527778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45964.695996527778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45964.695996527778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45964.695996527778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45964.695996527778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45964.695996527778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45964.695996527778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45964.695996527778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45964.695996527778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45964.695996527778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45964.695996527778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45964.695996527778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45964.695996527778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45964.695996527778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45964.695996527778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45964.695996527778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45964.695996527778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45964.695996527778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45964.695996527778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45964.695996527778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45964.695996527778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45964.695996527778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45964.695996527778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45964.695996527778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45964.695996527778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45964.695996527778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45964.695996527778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45964.695996527778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45964.695996527778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45964.695996527778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45964.695996527778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45964.695996527778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45964.695996527778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45964.695996527778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45964.695996527778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45964.695996527778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45964.695996527778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45964.695996527778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45964.695996527778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45964.695996527778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45964.695996527778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45964.695996527778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45964.695996527778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45964.695996527778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45964.695996527778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45964.695996527778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45964.695996527778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45964.695996527778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45964.695996527778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45964.695996527778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45964.695996527778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45964.695996527778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45964.695996527778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45964.695996527778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45964.695996527778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45964.695996527778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45964.695996527778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45964.695996527778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45964.695996527778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45964.695996527778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45964.695996527778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45964.695996527778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45964.695996527778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45964.695996527778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45964.695996527778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45964.695996527778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45964.695996527778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45964.695996527778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45964.695996527778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45964.695996527778</v>
      </c>
      <c r="H360" s="158"/>
      <c r="I360" s="157" t="str">
        <f>IFERROR(VLOOKUP(D360,DB!A:F,6,0),"")</f>
        <v/>
      </c>
      <c r="J360" s="157" t="str">
        <f>IFERROR(VLOOKUP(D360,DB!A:G,7,0),"")</f>
        <v/>
      </c>
      <c r="K360" s="157"/>
      <c r="L360" s="157" t="str">
        <f>IFERROR(VLOOKUP(D360,DB!A:I,9,0),"")</f>
        <v/>
      </c>
    </row>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70" ht="15"/>
    <row r="471" ht="15"/>
    <row r="473" ht="15"/>
    <row r="474" ht="15"/>
    <row r="475" ht="15"/>
    <row r="476" ht="15"/>
    <row r="478" ht="15"/>
    <row r="479" ht="15"/>
    <row r="486" ht="15"/>
    <row r="487" ht="15"/>
    <row r="488" ht="15"/>
    <row r="489" ht="15"/>
    <row r="490" ht="15"/>
    <row r="491" ht="15"/>
    <row r="494" ht="15"/>
    <row r="495" ht="15"/>
    <row r="496" ht="15"/>
    <row r="497" ht="15"/>
    <row r="498" ht="15"/>
    <row r="499" ht="15"/>
    <row r="500" ht="15"/>
    <row r="501" ht="15"/>
    <row r="502" ht="15"/>
    <row r="503" ht="15"/>
    <row r="504" ht="15"/>
    <row r="505"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99" ht="15"/>
    <row r="600" ht="15"/>
    <row r="601" ht="15"/>
    <row r="602" ht="15"/>
    <row r="603" ht="15"/>
    <row r="604" ht="15"/>
    <row r="605" ht="15"/>
    <row r="606" ht="15"/>
    <row r="607" ht="15"/>
    <row r="608"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898" ht="15"/>
    <row r="899" ht="15"/>
    <row r="900" ht="15"/>
    <row r="901" ht="15"/>
    <row r="902" ht="15"/>
    <row r="903" ht="15"/>
    <row r="909" ht="15"/>
    <row r="910" ht="15"/>
    <row r="911" ht="15"/>
    <row r="912" ht="15"/>
    <row r="913" ht="15"/>
    <row r="914" ht="15"/>
    <row r="915"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73" ht="15"/>
    <row r="974" ht="15"/>
    <row r="976" ht="15"/>
    <row r="977" ht="15"/>
    <row r="978" ht="15"/>
    <row r="979" ht="15"/>
    <row r="980" ht="15"/>
    <row r="981" ht="15"/>
    <row r="982" ht="15"/>
    <row r="984" ht="15"/>
    <row r="985" ht="15"/>
    <row r="986"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4" ht="15"/>
    <row r="1105" ht="15"/>
    <row r="1106" ht="15"/>
    <row r="1107" ht="15"/>
    <row r="1108" ht="15"/>
    <row r="1109" ht="15"/>
    <row r="1110" ht="15"/>
    <row r="1111" ht="15"/>
    <row r="1112" ht="15"/>
    <row r="1113" ht="15"/>
    <row r="1121" ht="15"/>
    <row r="1122" ht="15"/>
    <row r="1125" ht="15"/>
    <row r="1126" ht="15"/>
    <row r="1127" ht="15"/>
    <row r="1128" ht="15"/>
    <row r="1129" ht="15"/>
    <row r="1130" ht="15"/>
    <row r="1131" ht="15"/>
    <row r="1132" ht="15"/>
    <row r="1135" ht="15"/>
    <row r="1136" ht="15"/>
    <row r="1137" ht="15"/>
    <row r="1138" ht="15"/>
    <row r="1139" ht="15"/>
    <row r="1140" ht="15"/>
    <row r="1141" ht="15"/>
    <row r="1142" ht="15"/>
    <row r="1143" ht="15"/>
    <row r="1144" ht="15"/>
    <row r="1145" ht="15"/>
    <row r="1146" ht="15"/>
    <row r="1148" ht="15"/>
    <row r="1149" ht="15"/>
    <row r="1150" ht="15"/>
    <row r="1153" ht="15"/>
    <row r="1155" ht="15"/>
    <row r="1157" ht="15"/>
    <row r="1160" ht="15"/>
    <row r="1161" ht="15"/>
    <row r="1162" ht="15"/>
    <row r="1164" ht="15"/>
    <row r="1166" ht="15"/>
    <row r="1167" ht="15"/>
    <row r="1168" ht="15"/>
    <row r="1169" ht="15"/>
    <row r="1170" ht="15"/>
    <row r="1172" ht="15"/>
    <row r="1173" ht="15"/>
    <row r="1174" ht="15"/>
    <row r="1175" ht="15"/>
    <row r="1177" ht="15"/>
    <row r="1179" ht="15"/>
    <row r="1180" ht="15"/>
    <row r="1182" ht="15"/>
    <row r="1183" ht="15"/>
    <row r="1184" ht="15"/>
    <row r="1185" ht="15"/>
    <row r="1187" ht="15"/>
    <row r="1189" ht="15"/>
    <row r="1190" ht="15"/>
    <row r="1191" ht="15"/>
    <row r="1192" ht="15"/>
    <row r="1194" ht="15"/>
    <row r="1195" ht="15"/>
    <row r="1196" ht="15"/>
    <row r="1197" ht="15"/>
    <row r="1198" ht="15"/>
    <row r="1199" ht="15"/>
    <row r="1200" ht="15"/>
    <row r="1203" ht="15"/>
    <row r="1205" ht="15"/>
    <row r="1206" ht="15"/>
    <row r="1207" ht="15"/>
    <row r="1208" ht="15"/>
    <row r="1209" ht="15"/>
    <row r="1210" ht="15"/>
    <row r="1211" ht="15"/>
    <row r="1212" ht="15"/>
    <row r="1215" ht="15"/>
    <row r="1216" ht="15"/>
    <row r="1218" ht="15"/>
    <row r="1220" ht="15"/>
    <row r="1221" ht="15"/>
    <row r="1222" ht="15"/>
    <row r="1223" ht="15"/>
    <row r="1224" ht="15"/>
    <row r="1228" ht="15"/>
    <row r="1229" ht="15"/>
    <row r="1231" ht="15"/>
    <row r="1232" ht="15"/>
    <row r="1235" ht="15"/>
    <row r="1236" ht="15"/>
    <row r="1240" ht="15"/>
    <row r="1247" ht="15"/>
    <row r="1249" ht="15"/>
    <row r="1250" ht="15"/>
    <row r="1251" ht="15"/>
    <row r="1258" ht="15"/>
    <row r="1259" ht="15"/>
    <row r="1262" ht="15"/>
    <row r="1263" ht="15"/>
    <row r="1267" ht="15"/>
  </sheetData>
  <dataValidations count="2">
    <dataValidation allowBlank="1" showInputMessage="1" showErrorMessage="1" sqref="E1" xr:uid="{920C6338-E771-4DAE-8C89-92A9093EA4DE}"/>
    <dataValidation type="list" allowBlank="1" showInputMessage="1" showErrorMessage="1" sqref="E8:E360 E2:E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37390</v>
      </c>
      <c r="E2" s="102" t="s">
        <v>39103</v>
      </c>
      <c r="F2" s="171"/>
      <c r="G2" s="115">
        <f t="shared" ref="G2:G12" ca="1" si="0">IFERROR(NOW()-F2,"-")</f>
        <v>45964.695996527778</v>
      </c>
      <c r="H2" s="171">
        <v>45964.65357638889</v>
      </c>
      <c r="I2" s="169" t="str">
        <f>IFERROR(VLOOKUP(D2,DB!A:F,6,0),"")</f>
        <v>Generator-SG</v>
      </c>
      <c r="J2" s="169" t="str">
        <f>IFERROR(VLOOKUP(D2,DB!A:G,7,0),"")</f>
        <v>Vandalized</v>
      </c>
      <c r="K2" s="172" t="s">
        <v>39125</v>
      </c>
      <c r="L2" s="173" t="str">
        <f>IFERROR(VLOOKUP(D2,DB!A:I,9,0),"")</f>
        <v>Latis</v>
      </c>
    </row>
    <row r="3" spans="1:16383" ht="31.5" customHeight="1">
      <c r="A3" s="168"/>
      <c r="B3" s="169" t="str">
        <f>IFERROR(VLOOKUP(D3,DB!A:K,11,0),"")</f>
        <v/>
      </c>
      <c r="C3" s="170"/>
      <c r="D3" s="169"/>
      <c r="E3" s="102"/>
      <c r="F3" s="171"/>
      <c r="G3" s="115">
        <f t="shared" ca="1" si="0"/>
        <v>45964.695996527778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45964.695996527778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45964.695996527778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45964.695996527778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45964.695996527778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45964.695996527778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45964.695996527778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45964.695996527778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45964.695996527778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45964.695996527778</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45964.695996527778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45964.695996527778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45964.695996527778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45964.695996527778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45964.695996527778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45964.695996527778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45964.695996527778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45964.695996527778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45964.695996527778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45964.695996527778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45964.695996527778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45964.695996527778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45964.695996527778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45964.695996527778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45964.695996527778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45964.695996527778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45964.695996527778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45964.695996527778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45964.695996527778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45964.695996527778</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